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8940" activeTab="0"/>
  </bookViews>
  <sheets>
    <sheet name="表1" sheetId="1" r:id="rId1"/>
    <sheet name="表2--增值税发票应缴税额计算表格（仅供参考）" sheetId="2" r:id="rId2"/>
  </sheets>
  <definedNames>
    <definedName name="_xlnm.Print_Area" localSheetId="0">'表1'!$A$1:$E$20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0" authorId="0">
      <text>
        <r>
          <rPr>
            <b/>
            <sz val="9"/>
            <rFont val="宋体"/>
            <family val="0"/>
          </rPr>
          <t>注意：应填写本次汇款金额！</t>
        </r>
        <r>
          <rPr>
            <sz val="9"/>
            <rFont val="宋体"/>
            <family val="0"/>
          </rPr>
          <t xml:space="preserve">
</t>
        </r>
      </text>
    </comment>
    <comment ref="A9" authorId="0">
      <text>
        <r>
          <rPr>
            <b/>
            <sz val="9"/>
            <rFont val="宋体"/>
            <family val="0"/>
          </rPr>
          <t xml:space="preserve">预借增值税专用发票，需提供付款单位完整的开票信息，包含名称、纳税人识别号、单位地址、电话、开户银行、账号。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C5" authorId="0">
      <text>
        <r>
          <rPr>
            <sz val="9"/>
            <rFont val="宋体"/>
            <family val="0"/>
          </rPr>
          <t xml:space="preserve">不同的开票内容对应的税率可能不同，请仔细选填。横向科研项目税率一般为3%。
</t>
        </r>
      </text>
    </comment>
  </commentList>
</comments>
</file>

<file path=xl/sharedStrings.xml><?xml version="1.0" encoding="utf-8"?>
<sst xmlns="http://schemas.openxmlformats.org/spreadsheetml/2006/main" count="199" uniqueCount="146">
  <si>
    <t>申请人</t>
  </si>
  <si>
    <t>申请人工号</t>
  </si>
  <si>
    <t>合同号</t>
  </si>
  <si>
    <t>申请人承诺</t>
  </si>
  <si>
    <t>单位负责人签字：</t>
  </si>
  <si>
    <t>申请人签字：</t>
  </si>
  <si>
    <t>管理部门盖章：               负责人签字：</t>
  </si>
  <si>
    <t>申请人单位承诺</t>
  </si>
  <si>
    <t>管理部门承诺</t>
  </si>
  <si>
    <t>联系电话</t>
  </si>
  <si>
    <t xml:space="preserve">    我单位保证该笔款项在上述时间内到学校账户。若因特殊原因款项不能到账，我单位负责督促预借收据（发票）人员在上述时间内收回预借的收据（发票）原件退还财务处。若在规定时间内既无法使款项到账，也未将收据（发票）原件收回，同意财务处预先冻结我单位业务费或管理费，以抵交预借收据（发票）金额，直到款项到位或追回预借的收据（发票）为止。</t>
  </si>
  <si>
    <t>财务管理部门签字：</t>
  </si>
  <si>
    <t>项目类型</t>
  </si>
  <si>
    <r>
      <t>预借票据种类：</t>
    </r>
    <r>
      <rPr>
        <sz val="12"/>
        <rFont val="宋体"/>
        <family val="0"/>
      </rPr>
      <t>□</t>
    </r>
    <r>
      <rPr>
        <sz val="12"/>
        <rFont val="仿宋_GB2312"/>
        <family val="3"/>
      </rPr>
      <t xml:space="preserve"> 增值税普通发票             □ 增值税专用发票  
              □ 资金往来结算票据           □ 非税收入统一票据</t>
    </r>
  </si>
  <si>
    <t>申请单位（盖章）</t>
  </si>
  <si>
    <t>□ 横向科研项目      □ 纵向科研项目      □ 其它项目</t>
  </si>
  <si>
    <r>
      <t xml:space="preserve">    我保证该款项在上述时间内入到学校账户。若因特殊原因款项不能到帐，本人负责收回预借的收据（发票）原件退还财务处。若在规定时间内既无法使款项到账，也未将收据（发票）原件收回，同意财务处冻结</t>
    </r>
    <r>
      <rPr>
        <u val="single"/>
        <sz val="12"/>
        <rFont val="仿宋_GB2312"/>
        <family val="3"/>
      </rPr>
      <t>　      　　　　</t>
    </r>
    <r>
      <rPr>
        <sz val="12"/>
        <rFont val="仿宋_GB2312"/>
        <family val="3"/>
      </rPr>
      <t>项目经费，或逐月从本人工资中扣除</t>
    </r>
    <r>
      <rPr>
        <u val="single"/>
        <sz val="12"/>
        <rFont val="仿宋_GB2312"/>
        <family val="3"/>
      </rPr>
      <t xml:space="preserve">　 </t>
    </r>
    <r>
      <rPr>
        <u val="single"/>
        <sz val="12"/>
        <color indexed="9"/>
        <rFont val="仿宋_GB2312"/>
        <family val="3"/>
      </rPr>
      <t>0</t>
    </r>
    <r>
      <rPr>
        <sz val="12"/>
        <rFont val="仿宋_GB2312"/>
        <family val="3"/>
      </rPr>
      <t>元，以抵交预借收据（发票）金额，直到款项到位或追回预借的收据（发票）为止。</t>
    </r>
  </si>
  <si>
    <t xml:space="preserve">    我单位保证该笔款项在上述时间内到学校账户。若因特殊原因款项不能到账，我单位负责督促预借收据（发票）人员在上述时间内收回预借的收据（发票）原件退还财务处。若在规定时间内既无法使款项到账，也未将收据（发票）原件收回，同意财务处预先冻结我单位发展基金或管理费，以抵交预借收据（发票）金额，直到款项到位或追回预借的收据（发票）为止。</t>
  </si>
  <si>
    <t>2%地方教育费附加</t>
  </si>
  <si>
    <t>3%教育费附加</t>
  </si>
  <si>
    <t>0.5%地方水利建设基金</t>
  </si>
  <si>
    <t>（12.5直接计算)应缴增值税附加</t>
  </si>
  <si>
    <t>应缴税费
合计</t>
  </si>
  <si>
    <t>技术开发费</t>
  </si>
  <si>
    <t>开票内容</t>
  </si>
  <si>
    <t>税率</t>
  </si>
  <si>
    <t>入账金额
（不含税）</t>
  </si>
  <si>
    <t>7%城市维护建设税</t>
  </si>
  <si>
    <t>预借状态</t>
  </si>
  <si>
    <t>单据递交情况</t>
  </si>
  <si>
    <t xml:space="preserve"> 入账情况</t>
  </si>
  <si>
    <t>预计到款时间</t>
  </si>
  <si>
    <t>到款预警</t>
  </si>
  <si>
    <t>类别</t>
  </si>
  <si>
    <t>名称</t>
  </si>
  <si>
    <t>税率</t>
  </si>
  <si>
    <t>税收分类编码名称</t>
  </si>
  <si>
    <t>增值税专用发票</t>
  </si>
  <si>
    <t>增值税普通发票</t>
  </si>
  <si>
    <t>增值税普通发票</t>
  </si>
  <si>
    <t>预借</t>
  </si>
  <si>
    <t>已交</t>
  </si>
  <si>
    <t>等待入账</t>
  </si>
  <si>
    <t>科研类</t>
  </si>
  <si>
    <t>研发服务</t>
  </si>
  <si>
    <t>项目经费</t>
  </si>
  <si>
    <t>专利技术</t>
  </si>
  <si>
    <t>管理费</t>
  </si>
  <si>
    <t>场地费</t>
  </si>
  <si>
    <t>技术咨询费</t>
  </si>
  <si>
    <t>预借</t>
  </si>
  <si>
    <t>已到款</t>
  </si>
  <si>
    <t>即将到款</t>
  </si>
  <si>
    <t>技术转让费</t>
  </si>
  <si>
    <t>已交</t>
  </si>
  <si>
    <t>欠结算单</t>
  </si>
  <si>
    <t>欠借款单</t>
  </si>
  <si>
    <t>分析测试费</t>
  </si>
  <si>
    <t>认证服务</t>
  </si>
  <si>
    <t>项目待审批</t>
  </si>
  <si>
    <t>待入账</t>
  </si>
  <si>
    <t>待提交材料</t>
  </si>
  <si>
    <t>项目服务费</t>
  </si>
  <si>
    <t>技术（专利、成果）转让费</t>
  </si>
  <si>
    <t>‘=IF(V2="","",IF(V2="/","",IF(V2-$AF$2&lt;15,"即将到款"," ")))</t>
  </si>
  <si>
    <t>服务类</t>
  </si>
  <si>
    <t>培训费</t>
  </si>
  <si>
    <t>非学历教育服务</t>
  </si>
  <si>
    <t>课程建设费</t>
  </si>
  <si>
    <t>课程服务费</t>
  </si>
  <si>
    <t>考务费</t>
  </si>
  <si>
    <t>会议（注册）费</t>
  </si>
  <si>
    <t>其他类</t>
  </si>
  <si>
    <t>交通运输服务费</t>
  </si>
  <si>
    <t>其他城市旅客公共交通服务</t>
  </si>
  <si>
    <t>租赁类</t>
  </si>
  <si>
    <t>其他情形不动产经营租赁服务</t>
  </si>
  <si>
    <t>停车费</t>
  </si>
  <si>
    <t>版面费</t>
  </si>
  <si>
    <t>报纸、杂志广告发布服务</t>
  </si>
  <si>
    <t>复印资料费</t>
  </si>
  <si>
    <t>文印晒图服务</t>
  </si>
  <si>
    <t>会议费</t>
  </si>
  <si>
    <t>会议服务</t>
  </si>
  <si>
    <t>资料查证费</t>
  </si>
  <si>
    <t>文化服务</t>
  </si>
  <si>
    <t>档案复制费</t>
  </si>
  <si>
    <t>场地服务费</t>
  </si>
  <si>
    <t>其他居民日常服务</t>
  </si>
  <si>
    <t>参赛费</t>
  </si>
  <si>
    <t>参展费</t>
  </si>
  <si>
    <t>餐费</t>
  </si>
  <si>
    <t>餐饮服务</t>
  </si>
  <si>
    <t>住宿费</t>
  </si>
  <si>
    <t>住宿服务</t>
  </si>
  <si>
    <t>代维费</t>
  </si>
  <si>
    <t>服务费</t>
  </si>
  <si>
    <t>会务费</t>
  </si>
  <si>
    <t>中标服务费</t>
  </si>
  <si>
    <t>其他现代服务</t>
  </si>
  <si>
    <t>房屋租赁费</t>
  </si>
  <si>
    <t>其他住房租赁服务</t>
  </si>
  <si>
    <t>刊物资料订阅费</t>
  </si>
  <si>
    <t>其他有刊号图书、报纸、期刊类印刷品</t>
  </si>
  <si>
    <t>绿化服务费</t>
  </si>
  <si>
    <t>其他建筑服务</t>
  </si>
  <si>
    <t>晶体</t>
  </si>
  <si>
    <t>半导体材料、器件及集成电路生产设备</t>
  </si>
  <si>
    <t>内通道波前测量系统</t>
  </si>
  <si>
    <t>检测设备</t>
  </si>
  <si>
    <t>（免税）技术开发费</t>
  </si>
  <si>
    <t>（免税）技术转让费</t>
  </si>
  <si>
    <t>技术服务费</t>
  </si>
  <si>
    <t>票据类型</t>
  </si>
  <si>
    <t>合同总金额</t>
  </si>
  <si>
    <t>本次开票金额
（含税）</t>
  </si>
  <si>
    <t>开票内容</t>
  </si>
  <si>
    <t>税率</t>
  </si>
  <si>
    <t>小计</t>
  </si>
  <si>
    <t>其他不缴印花税的经济业务</t>
  </si>
  <si>
    <t>业务类别</t>
  </si>
  <si>
    <t>开具增值税发票应缴税额计算表</t>
  </si>
  <si>
    <t>科研合同（未办理免税认定）首次开票（应缴印花税）</t>
  </si>
  <si>
    <t>应缴纳增值税金额</t>
  </si>
  <si>
    <t>增值税附加金额</t>
  </si>
  <si>
    <t>印花税金额</t>
  </si>
  <si>
    <t>合同总金额（元）</t>
  </si>
  <si>
    <t>总计
（元）</t>
  </si>
  <si>
    <t>应缴增值税附加及印花税金额</t>
  </si>
  <si>
    <t>小写:</t>
  </si>
  <si>
    <t>承诺到款时间：            年    月    日</t>
  </si>
  <si>
    <t xml:space="preserve">    常用符号：√   ■</t>
  </si>
  <si>
    <r>
      <rPr>
        <b/>
        <sz val="12"/>
        <rFont val="宋体"/>
        <family val="0"/>
      </rPr>
      <t xml:space="preserve">    大写： </t>
    </r>
    <r>
      <rPr>
        <sz val="12"/>
        <rFont val="宋体"/>
        <family val="0"/>
      </rPr>
      <t xml:space="preserve">零 壹 贰 叁 肆 伍 陆 柒 捌 玖 拾 佰 仟 万 </t>
    </r>
  </si>
  <si>
    <t xml:space="preserve">  经办人签字：                   联系电话：</t>
  </si>
  <si>
    <t>金额（大写）：</t>
  </si>
  <si>
    <t>本次汇款金额
（元）</t>
  </si>
  <si>
    <r>
      <t>票据内容：□技术开发费   □项目经费   □其他：</t>
    </r>
    <r>
      <rPr>
        <u val="single"/>
        <sz val="12"/>
        <rFont val="仿宋_GB2312"/>
        <family val="3"/>
      </rPr>
      <t xml:space="preserve">                 </t>
    </r>
    <r>
      <rPr>
        <u val="single"/>
        <sz val="12"/>
        <color indexed="9"/>
        <rFont val="仿宋_GB2312"/>
        <family val="3"/>
      </rPr>
      <t>0</t>
    </r>
  </si>
  <si>
    <t xml:space="preserve">
    青岛校区自然科学类科研项目管理部门是学术研究办公室，位于华岗苑西楼429，电话0532-58630285、58630296。人文社科类科研项目管理部门是人文社科青岛研究院，位于华岗苑东楼311，电话0532-58630203。
    财务处开票地点位于财务处会计服务大厅3号窗口，电话0532-58630090。
</t>
  </si>
  <si>
    <t>付款单位开票信息（名称、纳税人识别号）：</t>
  </si>
  <si>
    <t>山东大学青岛校区预借收据（发票）审批表</t>
  </si>
  <si>
    <t xml:space="preserve">预借收据（发票）注意事项及常用信息
</t>
  </si>
  <si>
    <t>科研合同（未办理免税认定）首次开票（应缴印花税）</t>
  </si>
  <si>
    <t>科研合同（未办理免税认定）第二次开票（不缴印花税）</t>
  </si>
  <si>
    <r>
      <t>点击蓝色单元格，点击右下角的箭头，选择相应内容。填写合同总金额及本次汇款金额，即可自动计算增值税及附加费、印花税金额。
注意：此计算表</t>
    </r>
    <r>
      <rPr>
        <sz val="16"/>
        <color indexed="10"/>
        <rFont val="宋体"/>
        <family val="0"/>
      </rPr>
      <t>不填合同总金额会导致漏算印花税。</t>
    </r>
  </si>
  <si>
    <t>技术开发费</t>
  </si>
  <si>
    <r>
      <t xml:space="preserve">    预借票据需携带</t>
    </r>
    <r>
      <rPr>
        <b/>
        <u val="single"/>
        <sz val="12"/>
        <rFont val="宋体"/>
        <family val="0"/>
      </rPr>
      <t>审批表</t>
    </r>
    <r>
      <rPr>
        <sz val="12"/>
        <rFont val="宋体"/>
        <family val="0"/>
      </rPr>
      <t>及</t>
    </r>
    <r>
      <rPr>
        <b/>
        <u val="single"/>
        <sz val="12"/>
        <rFont val="宋体"/>
        <family val="0"/>
      </rPr>
      <t>一份合</t>
    </r>
    <r>
      <rPr>
        <b/>
        <u val="single"/>
        <sz val="12"/>
        <rFont val="宋体"/>
        <family val="0"/>
      </rPr>
      <t>同复印件</t>
    </r>
    <r>
      <rPr>
        <sz val="12"/>
        <rFont val="宋体"/>
        <family val="0"/>
      </rPr>
      <t>。预借增值税发票，还需交纳增值税、增值税附加等税费。经办人可使用《表</t>
    </r>
    <r>
      <rPr>
        <sz val="12"/>
        <rFont val="宋体"/>
        <family val="0"/>
      </rPr>
      <t>2</t>
    </r>
    <r>
      <rPr>
        <sz val="12"/>
        <rFont val="宋体"/>
        <family val="0"/>
      </rPr>
      <t>》计算应缴税费金额。相关税费有以下两种缴纳方式：
    1. 现金方式。经办人现场以现金、微信等方式直接缴纳税费。按此方式缴纳税费的，需在经费入账时提供缴费票据及负责人签字、学院盖章的报销结算单，办理增值税退回、报销增值税附加等业务。
    2. 预借、报销方式。经办人携带项目负责人签字、学院盖章的</t>
    </r>
    <r>
      <rPr>
        <b/>
        <u val="single"/>
        <sz val="12"/>
        <rFont val="宋体"/>
        <family val="0"/>
      </rPr>
      <t>借款单、报销结算单各一张</t>
    </r>
    <r>
      <rPr>
        <sz val="12"/>
        <rFont val="宋体"/>
        <family val="0"/>
      </rPr>
      <t>，预借增值税、报销增值税附加等税费。</t>
    </r>
    <r>
      <rPr>
        <b/>
        <sz val="12"/>
        <color indexed="60"/>
        <rFont val="宋体"/>
        <family val="0"/>
      </rPr>
      <t>增值税只能从项目负责人个人科研发展基金账户中预借。</t>
    </r>
    <r>
      <rPr>
        <sz val="12"/>
        <rFont val="宋体"/>
        <family val="0"/>
      </rPr>
      <t xml:space="preserve">
    已办理免税的横向科研项目，无需缴纳增值税及相关税费。办理预借发票手续时，除提供审批表及合同外，还需提供</t>
    </r>
    <r>
      <rPr>
        <b/>
        <sz val="12"/>
        <rFont val="宋体"/>
        <family val="0"/>
      </rPr>
      <t>免税证明复印件</t>
    </r>
    <r>
      <rPr>
        <sz val="12"/>
        <rFont val="宋体"/>
        <family val="0"/>
      </rPr>
      <t>，开具税率为</t>
    </r>
    <r>
      <rPr>
        <sz val="12"/>
        <rFont val="宋体"/>
        <family val="0"/>
      </rPr>
      <t>0的</t>
    </r>
    <r>
      <rPr>
        <sz val="12"/>
        <rFont val="宋体"/>
        <family val="0"/>
      </rPr>
      <t>增值税普通发票。关于免税办理手续请咨询科研项目管理部门。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</si>
</sst>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0.00_);[Red]\(0.00\)"/>
    <numFmt numFmtId="182" formatCode="0.00_ "/>
  </numFmts>
  <fonts count="58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u val="single"/>
      <sz val="12"/>
      <name val="仿宋_GB2312"/>
      <family val="3"/>
    </font>
    <font>
      <u val="single"/>
      <sz val="12"/>
      <color indexed="9"/>
      <name val="仿宋_GB2312"/>
      <family val="3"/>
    </font>
    <font>
      <sz val="11"/>
      <name val="宋体"/>
      <family val="0"/>
    </font>
    <font>
      <b/>
      <sz val="12"/>
      <name val="仿宋_GB2312"/>
      <family val="3"/>
    </font>
    <font>
      <sz val="16"/>
      <color indexed="10"/>
      <name val="宋体"/>
      <family val="0"/>
    </font>
    <font>
      <b/>
      <u val="single"/>
      <sz val="12"/>
      <name val="宋体"/>
      <family val="0"/>
    </font>
    <font>
      <b/>
      <sz val="12"/>
      <color indexed="6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b/>
      <sz val="18"/>
      <color theme="1"/>
      <name val="Calibri"/>
      <family val="0"/>
    </font>
    <font>
      <sz val="16"/>
      <color theme="1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1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0" fontId="52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 horizontal="center" vertical="center"/>
      <protection/>
    </xf>
    <xf numFmtId="9" fontId="35" fillId="33" borderId="11" xfId="0" applyNumberFormat="1" applyFont="1" applyFill="1" applyBorder="1" applyAlignment="1" applyProtection="1">
      <alignment horizontal="center" vertical="center"/>
      <protection/>
    </xf>
    <xf numFmtId="182" fontId="35" fillId="33" borderId="14" xfId="0" applyNumberFormat="1" applyFont="1" applyFill="1" applyBorder="1" applyAlignment="1" applyProtection="1">
      <alignment horizontal="center" vertical="center"/>
      <protection/>
    </xf>
    <xf numFmtId="182" fontId="53" fillId="33" borderId="14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horizontal="center" vertical="center" wrapText="1"/>
      <protection locked="0"/>
    </xf>
    <xf numFmtId="180" fontId="53" fillId="0" borderId="0" xfId="0" applyNumberFormat="1" applyFont="1" applyFill="1" applyAlignment="1" applyProtection="1">
      <alignment horizontal="center" vertical="center"/>
      <protection locked="0"/>
    </xf>
    <xf numFmtId="0" fontId="53" fillId="0" borderId="0" xfId="0" applyFont="1" applyFill="1" applyAlignment="1" applyProtection="1">
      <alignment horizontal="center" vertical="center"/>
      <protection locked="0"/>
    </xf>
    <xf numFmtId="182" fontId="5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Fill="1" applyBorder="1" applyAlignment="1" applyProtection="1">
      <alignment horizontal="center" vertical="center" wrapText="1"/>
      <protection locked="0"/>
    </xf>
    <xf numFmtId="0" fontId="52" fillId="33" borderId="11" xfId="0" applyFont="1" applyFill="1" applyBorder="1" applyAlignment="1" applyProtection="1">
      <alignment horizontal="center" vertical="center" wrapText="1"/>
      <protection locked="0"/>
    </xf>
    <xf numFmtId="180" fontId="52" fillId="33" borderId="11" xfId="0" applyNumberFormat="1" applyFont="1" applyFill="1" applyBorder="1" applyAlignment="1" applyProtection="1">
      <alignment horizontal="center" vertical="center" shrinkToFit="1"/>
      <protection locked="0"/>
    </xf>
    <xf numFmtId="181" fontId="5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center" vertical="center" wrapText="1"/>
      <protection locked="0"/>
    </xf>
    <xf numFmtId="181" fontId="54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180" fontId="53" fillId="0" borderId="0" xfId="0" applyNumberFormat="1" applyFont="1" applyFill="1" applyAlignment="1" applyProtection="1">
      <alignment horizontal="center" vertical="center" wrapText="1" shrinkToFit="1"/>
      <protection locked="0"/>
    </xf>
    <xf numFmtId="182" fontId="53" fillId="0" borderId="0" xfId="0" applyNumberFormat="1" applyFont="1" applyFill="1" applyAlignment="1" applyProtection="1">
      <alignment horizontal="center" vertical="center" shrinkToFit="1"/>
      <protection locked="0"/>
    </xf>
    <xf numFmtId="181" fontId="53" fillId="0" borderId="0" xfId="0" applyNumberFormat="1" applyFont="1" applyFill="1" applyAlignment="1" applyProtection="1">
      <alignment horizontal="right" vertical="center" shrinkToFit="1"/>
      <protection locked="0"/>
    </xf>
    <xf numFmtId="181" fontId="53" fillId="0" borderId="0" xfId="0" applyNumberFormat="1" applyFont="1" applyFill="1" applyAlignment="1" applyProtection="1">
      <alignment horizontal="right" vertical="center" wrapText="1"/>
      <protection locked="0"/>
    </xf>
    <xf numFmtId="182" fontId="53" fillId="0" borderId="0" xfId="0" applyNumberFormat="1" applyFont="1" applyFill="1" applyAlignment="1" applyProtection="1">
      <alignment horizontal="center" vertical="center"/>
      <protection locked="0"/>
    </xf>
    <xf numFmtId="180" fontId="53" fillId="0" borderId="0" xfId="0" applyNumberFormat="1" applyFont="1" applyFill="1" applyAlignment="1" applyProtection="1">
      <alignment horizontal="center" vertical="center" shrinkToFit="1"/>
      <protection locked="0"/>
    </xf>
    <xf numFmtId="181" fontId="53" fillId="0" borderId="0" xfId="0" applyNumberFormat="1" applyFont="1" applyFill="1" applyAlignment="1" applyProtection="1">
      <alignment horizontal="center" vertical="center"/>
      <protection locked="0"/>
    </xf>
    <xf numFmtId="182" fontId="52" fillId="0" borderId="0" xfId="0" applyNumberFormat="1" applyFont="1" applyFill="1" applyBorder="1" applyAlignment="1" applyProtection="1">
      <alignment horizontal="center" vertical="center" wrapText="1"/>
      <protection locked="0"/>
    </xf>
    <xf numFmtId="182" fontId="43" fillId="0" borderId="0" xfId="0" applyNumberFormat="1" applyFont="1" applyFill="1" applyBorder="1" applyAlignment="1" applyProtection="1">
      <alignment vertical="center" wrapText="1"/>
      <protection locked="0"/>
    </xf>
    <xf numFmtId="0" fontId="53" fillId="33" borderId="14" xfId="0" applyFont="1" applyFill="1" applyBorder="1" applyAlignment="1" applyProtection="1">
      <alignment horizontal="center" vertical="center" wrapText="1"/>
      <protection/>
    </xf>
    <xf numFmtId="180" fontId="53" fillId="33" borderId="14" xfId="0" applyNumberFormat="1" applyFont="1" applyFill="1" applyBorder="1" applyAlignment="1" applyProtection="1">
      <alignment horizontal="center" vertical="center" shrinkToFit="1"/>
      <protection/>
    </xf>
    <xf numFmtId="181" fontId="53" fillId="33" borderId="14" xfId="0" applyNumberFormat="1" applyFont="1" applyFill="1" applyBorder="1" applyAlignment="1" applyProtection="1">
      <alignment horizontal="center" vertical="center"/>
      <protection/>
    </xf>
    <xf numFmtId="181" fontId="35" fillId="33" borderId="14" xfId="0" applyNumberFormat="1" applyFont="1" applyFill="1" applyBorder="1" applyAlignment="1" applyProtection="1">
      <alignment horizontal="center" vertical="center"/>
      <protection/>
    </xf>
    <xf numFmtId="180" fontId="53" fillId="0" borderId="0" xfId="0" applyNumberFormat="1" applyFont="1" applyFill="1" applyAlignment="1" applyProtection="1">
      <alignment horizontal="center" vertical="center"/>
      <protection/>
    </xf>
    <xf numFmtId="9" fontId="53" fillId="0" borderId="0" xfId="0" applyNumberFormat="1" applyFont="1" applyFill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9" fontId="52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180" fontId="5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9" fontId="0" fillId="0" borderId="15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9" fontId="0" fillId="0" borderId="0" xfId="0" applyNumberFormat="1" applyFill="1" applyBorder="1" applyAlignment="1" applyProtection="1">
      <alignment horizontal="center" vertical="center"/>
      <protection/>
    </xf>
    <xf numFmtId="9" fontId="53" fillId="0" borderId="0" xfId="0" applyNumberFormat="1" applyFont="1" applyFill="1" applyBorder="1" applyAlignment="1" applyProtection="1">
      <alignment horizontal="center" vertical="center"/>
      <protection/>
    </xf>
    <xf numFmtId="182" fontId="43" fillId="33" borderId="11" xfId="0" applyNumberFormat="1" applyFont="1" applyFill="1" applyBorder="1" applyAlignment="1" applyProtection="1">
      <alignment horizontal="center" vertical="center" wrapText="1"/>
      <protection locked="0"/>
    </xf>
    <xf numFmtId="181" fontId="35" fillId="33" borderId="11" xfId="0" applyNumberFormat="1" applyFont="1" applyFill="1" applyBorder="1" applyAlignment="1" applyProtection="1">
      <alignment horizontal="center" vertical="center"/>
      <protection/>
    </xf>
    <xf numFmtId="180" fontId="43" fillId="33" borderId="11" xfId="0" applyNumberFormat="1" applyFont="1" applyFill="1" applyBorder="1" applyAlignment="1" applyProtection="1">
      <alignment horizontal="center" vertical="center" wrapText="1"/>
      <protection locked="0"/>
    </xf>
    <xf numFmtId="180" fontId="53" fillId="0" borderId="0" xfId="0" applyNumberFormat="1" applyFont="1" applyFill="1" applyAlignment="1" applyProtection="1">
      <alignment horizontal="center" vertical="center" wrapText="1"/>
      <protection locked="0"/>
    </xf>
    <xf numFmtId="180" fontId="53" fillId="0" borderId="0" xfId="0" applyNumberFormat="1" applyFont="1" applyFill="1" applyBorder="1" applyAlignment="1" applyProtection="1">
      <alignment horizontal="center" vertical="center" wrapText="1"/>
      <protection locked="0"/>
    </xf>
    <xf numFmtId="181" fontId="43" fillId="0" borderId="16" xfId="0" applyNumberFormat="1" applyFont="1" applyFill="1" applyBorder="1" applyAlignment="1" applyProtection="1">
      <alignment vertical="center" wrapText="1"/>
      <protection locked="0"/>
    </xf>
    <xf numFmtId="180" fontId="52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180" fontId="35" fillId="8" borderId="11" xfId="0" applyNumberFormat="1" applyFont="1" applyFill="1" applyBorder="1" applyAlignment="1" applyProtection="1">
      <alignment horizontal="center" vertical="center" wrapText="1" shrinkToFit="1"/>
      <protection locked="0"/>
    </xf>
    <xf numFmtId="182" fontId="43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vertical="justify" wrapText="1"/>
    </xf>
    <xf numFmtId="0" fontId="6" fillId="0" borderId="0" xfId="0" applyFont="1" applyAlignment="1">
      <alignment vertical="justify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4" fontId="3" fillId="0" borderId="18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justify" wrapText="1"/>
    </xf>
    <xf numFmtId="0" fontId="0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15" xfId="0" applyFont="1" applyBorder="1" applyAlignment="1">
      <alignment vertical="center"/>
    </xf>
    <xf numFmtId="0" fontId="13" fillId="0" borderId="0" xfId="0" applyFont="1" applyAlignment="1">
      <alignment horizontal="center" vertical="justify" wrapText="1"/>
    </xf>
    <xf numFmtId="0" fontId="53" fillId="0" borderId="0" xfId="0" applyFont="1" applyFill="1" applyBorder="1" applyAlignment="1" applyProtection="1">
      <alignment horizontal="center" vertical="center"/>
      <protection/>
    </xf>
    <xf numFmtId="181" fontId="35" fillId="0" borderId="11" xfId="0" applyNumberFormat="1" applyFont="1" applyFill="1" applyBorder="1" applyAlignment="1" applyProtection="1">
      <alignment horizontal="right" vertical="center" shrinkToFit="1"/>
      <protection locked="0"/>
    </xf>
    <xf numFmtId="181" fontId="54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180" fontId="3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0" fillId="0" borderId="27" xfId="0" applyFont="1" applyBorder="1" applyAlignment="1">
      <alignment horizontal="left" vertical="justify" wrapText="1"/>
    </xf>
    <xf numFmtId="0" fontId="0" fillId="0" borderId="14" xfId="0" applyFont="1" applyBorder="1" applyAlignment="1">
      <alignment horizontal="left" vertical="justify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justify" wrapText="1"/>
    </xf>
    <xf numFmtId="0" fontId="0" fillId="0" borderId="11" xfId="0" applyFont="1" applyBorder="1" applyAlignment="1">
      <alignment horizontal="left" vertical="justify" wrapText="1"/>
    </xf>
    <xf numFmtId="0" fontId="0" fillId="0" borderId="0" xfId="0" applyFont="1" applyAlignment="1">
      <alignment horizontal="left" vertical="justify" wrapText="1"/>
    </xf>
    <xf numFmtId="0" fontId="3" fillId="0" borderId="0" xfId="0" applyFont="1" applyBorder="1" applyAlignment="1">
      <alignment horizontal="left" vertical="center" wrapText="1"/>
    </xf>
    <xf numFmtId="182" fontId="43" fillId="33" borderId="17" xfId="0" applyNumberFormat="1" applyFont="1" applyFill="1" applyBorder="1" applyAlignment="1" applyProtection="1">
      <alignment horizontal="center" vertical="center" wrapText="1"/>
      <protection locked="0"/>
    </xf>
    <xf numFmtId="182" fontId="43" fillId="33" borderId="11" xfId="0" applyNumberFormat="1" applyFont="1" applyFill="1" applyBorder="1" applyAlignment="1" applyProtection="1">
      <alignment horizontal="center" vertical="center" wrapText="1"/>
      <protection locked="0"/>
    </xf>
    <xf numFmtId="181" fontId="43" fillId="33" borderId="11" xfId="0" applyNumberFormat="1" applyFont="1" applyFill="1" applyBorder="1" applyAlignment="1" applyProtection="1">
      <alignment horizontal="center" vertical="center" wrapText="1"/>
      <protection locked="0"/>
    </xf>
    <xf numFmtId="181" fontId="43" fillId="33" borderId="11" xfId="0" applyNumberFormat="1" applyFont="1" applyFill="1" applyBorder="1" applyAlignment="1" applyProtection="1">
      <alignment horizontal="center" vertical="center"/>
      <protection locked="0"/>
    </xf>
    <xf numFmtId="180" fontId="5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80" fontId="56" fillId="0" borderId="29" xfId="0" applyNumberFormat="1" applyFont="1" applyFill="1" applyBorder="1" applyAlignment="1" applyProtection="1">
      <alignment horizontal="left" vertical="center" wrapText="1" shrinkToFit="1"/>
      <protection locked="0"/>
    </xf>
    <xf numFmtId="180" fontId="56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80" fontId="43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80" fontId="43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80" fontId="43" fillId="33" borderId="30" xfId="0" applyNumberFormat="1" applyFont="1" applyFill="1" applyBorder="1" applyAlignment="1" applyProtection="1">
      <alignment horizontal="center" vertical="center" wrapText="1" shrinkToFit="1"/>
      <protection locked="0"/>
    </xf>
    <xf numFmtId="180" fontId="43" fillId="33" borderId="31" xfId="0" applyNumberFormat="1" applyFont="1" applyFill="1" applyBorder="1" applyAlignment="1" applyProtection="1">
      <alignment horizontal="center" vertical="center" wrapText="1" shrinkToFit="1"/>
      <protection locked="0"/>
    </xf>
    <xf numFmtId="182" fontId="43" fillId="33" borderId="15" xfId="0" applyNumberFormat="1" applyFont="1" applyFill="1" applyBorder="1" applyAlignment="1" applyProtection="1">
      <alignment horizontal="center" vertical="center" wrapText="1"/>
      <protection locked="0"/>
    </xf>
    <xf numFmtId="182" fontId="4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left" vertical="justify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u val="none"/>
        <strike val="0"/>
      </font>
      <fill>
        <patternFill>
          <bgColor theme="5" tint="0.3999499976634979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u val="none"/>
        <strike val="0"/>
      </font>
      <fill>
        <patternFill>
          <bgColor theme="5" tint="0.3999499976634979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15.875" style="0" customWidth="1"/>
    <col min="2" max="3" width="18.625" style="0" customWidth="1"/>
    <col min="4" max="4" width="8.875" style="0" customWidth="1"/>
    <col min="5" max="5" width="15.875" style="0" customWidth="1"/>
    <col min="6" max="6" width="4.25390625" style="0" customWidth="1"/>
    <col min="7" max="7" width="84.375" style="63" customWidth="1"/>
  </cols>
  <sheetData>
    <row r="1" spans="1:7" ht="22.5" customHeight="1">
      <c r="A1" s="75" t="s">
        <v>139</v>
      </c>
      <c r="B1" s="75"/>
      <c r="C1" s="75"/>
      <c r="D1" s="75"/>
      <c r="E1" s="75"/>
      <c r="G1" s="71" t="s">
        <v>140</v>
      </c>
    </row>
    <row r="2" spans="1:7" ht="14.25">
      <c r="A2" s="76">
        <f ca="1">TODAY()</f>
        <v>43567</v>
      </c>
      <c r="B2" s="76"/>
      <c r="C2" s="76"/>
      <c r="D2" s="76"/>
      <c r="E2" s="76"/>
      <c r="G2" s="65"/>
    </row>
    <row r="3" spans="1:7" ht="20.25" customHeight="1" thickBot="1">
      <c r="A3" s="77" t="s">
        <v>14</v>
      </c>
      <c r="B3" s="77"/>
      <c r="C3" s="77"/>
      <c r="D3" s="77"/>
      <c r="E3" s="77"/>
      <c r="G3" s="68" t="s">
        <v>131</v>
      </c>
    </row>
    <row r="4" spans="1:11" ht="20.25" customHeight="1" thickTop="1">
      <c r="A4" s="4" t="s">
        <v>0</v>
      </c>
      <c r="B4" s="1"/>
      <c r="C4" s="1" t="s">
        <v>1</v>
      </c>
      <c r="D4" s="102"/>
      <c r="E4" s="103"/>
      <c r="G4" s="121" t="s">
        <v>145</v>
      </c>
      <c r="H4" s="65"/>
      <c r="I4" s="65"/>
      <c r="J4" s="65"/>
      <c r="K4" s="65"/>
    </row>
    <row r="5" spans="1:7" ht="20.25" customHeight="1">
      <c r="A5" s="5" t="s">
        <v>2</v>
      </c>
      <c r="B5" s="2"/>
      <c r="C5" s="2" t="s">
        <v>9</v>
      </c>
      <c r="D5" s="84"/>
      <c r="E5" s="85"/>
      <c r="G5" s="100"/>
    </row>
    <row r="6" spans="1:7" ht="20.25" customHeight="1">
      <c r="A6" s="5" t="s">
        <v>12</v>
      </c>
      <c r="B6" s="82" t="s">
        <v>15</v>
      </c>
      <c r="C6" s="82"/>
      <c r="D6" s="82"/>
      <c r="E6" s="83"/>
      <c r="G6" s="100"/>
    </row>
    <row r="7" spans="1:7" ht="39.75" customHeight="1">
      <c r="A7" s="95" t="s">
        <v>13</v>
      </c>
      <c r="B7" s="96"/>
      <c r="C7" s="96"/>
      <c r="D7" s="96"/>
      <c r="E7" s="97"/>
      <c r="G7" s="100"/>
    </row>
    <row r="8" spans="1:7" ht="27.75" customHeight="1">
      <c r="A8" s="86" t="s">
        <v>136</v>
      </c>
      <c r="B8" s="87"/>
      <c r="C8" s="87"/>
      <c r="D8" s="87"/>
      <c r="E8" s="88"/>
      <c r="G8" s="100"/>
    </row>
    <row r="9" spans="1:11" ht="39" customHeight="1">
      <c r="A9" s="89" t="s">
        <v>138</v>
      </c>
      <c r="B9" s="90"/>
      <c r="C9" s="90"/>
      <c r="D9" s="90"/>
      <c r="E9" s="91"/>
      <c r="G9" s="100"/>
      <c r="H9" s="61"/>
      <c r="I9" s="61"/>
      <c r="J9" s="61"/>
      <c r="K9" s="61"/>
    </row>
    <row r="10" spans="1:11" ht="24.75" customHeight="1">
      <c r="A10" s="69" t="s">
        <v>134</v>
      </c>
      <c r="B10" s="84"/>
      <c r="C10" s="84"/>
      <c r="D10" s="67" t="s">
        <v>129</v>
      </c>
      <c r="E10" s="62"/>
      <c r="G10" s="101"/>
      <c r="H10" s="61"/>
      <c r="I10" s="61"/>
      <c r="J10" s="61"/>
      <c r="K10" s="61"/>
    </row>
    <row r="11" spans="1:11" ht="24.75" customHeight="1">
      <c r="A11" s="95" t="s">
        <v>130</v>
      </c>
      <c r="B11" s="96"/>
      <c r="C11" s="96"/>
      <c r="D11" s="96"/>
      <c r="E11" s="97"/>
      <c r="G11" s="70" t="s">
        <v>132</v>
      </c>
      <c r="H11" s="61"/>
      <c r="I11" s="61"/>
      <c r="J11" s="61"/>
      <c r="K11" s="61"/>
    </row>
    <row r="12" spans="1:7" ht="102" customHeight="1">
      <c r="A12" s="81" t="s">
        <v>3</v>
      </c>
      <c r="B12" s="78" t="s">
        <v>16</v>
      </c>
      <c r="C12" s="79"/>
      <c r="D12" s="79"/>
      <c r="E12" s="80"/>
      <c r="G12" s="104" t="s">
        <v>137</v>
      </c>
    </row>
    <row r="13" spans="1:7" ht="30" customHeight="1">
      <c r="A13" s="81"/>
      <c r="B13" s="78" t="s">
        <v>5</v>
      </c>
      <c r="C13" s="79"/>
      <c r="D13" s="79"/>
      <c r="E13" s="80"/>
      <c r="G13" s="105"/>
    </row>
    <row r="14" spans="1:7" ht="93.75" customHeight="1">
      <c r="A14" s="81" t="s">
        <v>7</v>
      </c>
      <c r="B14" s="78" t="s">
        <v>17</v>
      </c>
      <c r="C14" s="79"/>
      <c r="D14" s="79"/>
      <c r="E14" s="80"/>
      <c r="G14" s="105"/>
    </row>
    <row r="15" spans="1:11" ht="31.5" customHeight="1">
      <c r="A15" s="81"/>
      <c r="B15" s="78" t="s">
        <v>4</v>
      </c>
      <c r="C15" s="79"/>
      <c r="D15" s="79"/>
      <c r="E15" s="80"/>
      <c r="G15" s="105"/>
      <c r="H15" s="61"/>
      <c r="I15" s="61"/>
      <c r="J15" s="61"/>
      <c r="K15" s="61"/>
    </row>
    <row r="16" spans="1:11" ht="93" customHeight="1">
      <c r="A16" s="81" t="s">
        <v>8</v>
      </c>
      <c r="B16" s="78" t="s">
        <v>10</v>
      </c>
      <c r="C16" s="79"/>
      <c r="D16" s="79"/>
      <c r="E16" s="80"/>
      <c r="G16" s="105"/>
      <c r="H16" s="61"/>
      <c r="I16" s="61"/>
      <c r="J16" s="61"/>
      <c r="K16" s="61"/>
    </row>
    <row r="17" spans="1:7" ht="33.75" customHeight="1">
      <c r="A17" s="81"/>
      <c r="B17" s="98" t="s">
        <v>6</v>
      </c>
      <c r="C17" s="98"/>
      <c r="D17" s="98"/>
      <c r="E17" s="99"/>
      <c r="G17" s="105"/>
    </row>
    <row r="18" spans="1:7" ht="30.75" customHeight="1" thickBot="1">
      <c r="A18" s="92" t="s">
        <v>11</v>
      </c>
      <c r="B18" s="93"/>
      <c r="C18" s="93"/>
      <c r="D18" s="93"/>
      <c r="E18" s="94"/>
      <c r="G18" s="66"/>
    </row>
    <row r="19" spans="1:5" ht="10.5" customHeight="1" thickTop="1">
      <c r="A19" s="3"/>
      <c r="B19" s="3"/>
      <c r="C19" s="3"/>
      <c r="D19" s="3"/>
      <c r="E19" s="3"/>
    </row>
    <row r="20" spans="1:5" ht="24" customHeight="1">
      <c r="A20" s="107" t="s">
        <v>133</v>
      </c>
      <c r="B20" s="107"/>
      <c r="C20" s="107"/>
      <c r="D20" s="107"/>
      <c r="E20" s="107"/>
    </row>
    <row r="21" spans="1:5" ht="24" customHeight="1">
      <c r="A21" s="3"/>
      <c r="B21" s="3"/>
      <c r="C21" s="3"/>
      <c r="D21" s="3"/>
      <c r="E21" s="3"/>
    </row>
    <row r="22" spans="1:7" s="59" customFormat="1" ht="81" customHeight="1">
      <c r="A22" s="106"/>
      <c r="B22" s="106"/>
      <c r="C22" s="106"/>
      <c r="D22" s="106"/>
      <c r="E22" s="106"/>
      <c r="G22" s="64"/>
    </row>
    <row r="23" spans="1:7" s="59" customFormat="1" ht="48.75" customHeight="1">
      <c r="A23" s="58"/>
      <c r="B23" s="58"/>
      <c r="C23" s="58"/>
      <c r="D23" s="58"/>
      <c r="E23" s="58"/>
      <c r="G23" s="64"/>
    </row>
    <row r="24" spans="1:7" s="61" customFormat="1" ht="21.75" customHeight="1">
      <c r="A24" s="60"/>
      <c r="G24" s="63"/>
    </row>
    <row r="25" spans="1:7" s="61" customFormat="1" ht="21.75" customHeight="1">
      <c r="A25" s="60"/>
      <c r="G25" s="63"/>
    </row>
    <row r="26" spans="1:7" s="61" customFormat="1" ht="21.75" customHeight="1">
      <c r="A26" s="60"/>
      <c r="G26" s="63"/>
    </row>
    <row r="27" spans="1:7" s="61" customFormat="1" ht="21.75" customHeight="1">
      <c r="A27" s="60"/>
      <c r="G27" s="63"/>
    </row>
    <row r="28" spans="1:7" s="61" customFormat="1" ht="21.75" customHeight="1">
      <c r="A28" s="60"/>
      <c r="G28" s="63"/>
    </row>
    <row r="29" ht="14.25">
      <c r="A29" s="60"/>
    </row>
    <row r="30" ht="14.25">
      <c r="A30" s="60"/>
    </row>
  </sheetData>
  <sheetProtection/>
  <mergeCells count="25">
    <mergeCell ref="B16:E16"/>
    <mergeCell ref="A22:E22"/>
    <mergeCell ref="A20:E20"/>
    <mergeCell ref="A16:A17"/>
    <mergeCell ref="B12:E12"/>
    <mergeCell ref="A7:E7"/>
    <mergeCell ref="A18:E18"/>
    <mergeCell ref="A11:E11"/>
    <mergeCell ref="B15:E15"/>
    <mergeCell ref="A14:A15"/>
    <mergeCell ref="B17:E17"/>
    <mergeCell ref="G4:G10"/>
    <mergeCell ref="B13:E13"/>
    <mergeCell ref="D4:E4"/>
    <mergeCell ref="B10:C10"/>
    <mergeCell ref="G12:G17"/>
    <mergeCell ref="A1:E1"/>
    <mergeCell ref="A2:E2"/>
    <mergeCell ref="A3:E3"/>
    <mergeCell ref="B14:E14"/>
    <mergeCell ref="A12:A13"/>
    <mergeCell ref="B6:E6"/>
    <mergeCell ref="D5:E5"/>
    <mergeCell ref="A8:E8"/>
    <mergeCell ref="A9:E9"/>
  </mergeCells>
  <printOptions horizontalCentered="1" verticalCentered="1"/>
  <pageMargins left="0.984251968503937" right="0.7480314960629921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5"/>
  <sheetViews>
    <sheetView zoomScalePageLayoutView="0" workbookViewId="0" topLeftCell="B1">
      <selection activeCell="D8" sqref="D8"/>
    </sheetView>
  </sheetViews>
  <sheetFormatPr defaultColWidth="9.00390625" defaultRowHeight="45" customHeight="1"/>
  <cols>
    <col min="1" max="1" width="17.125" style="11" hidden="1" customWidth="1"/>
    <col min="2" max="2" width="34.00390625" style="23" customWidth="1"/>
    <col min="3" max="3" width="12.75390625" style="24" customWidth="1"/>
    <col min="4" max="4" width="14.50390625" style="25" customWidth="1"/>
    <col min="5" max="5" width="14.25390625" style="26" customWidth="1"/>
    <col min="6" max="6" width="7.875" style="13" customWidth="1"/>
    <col min="7" max="7" width="14.25390625" style="27" customWidth="1"/>
    <col min="8" max="8" width="11.625" style="27" customWidth="1"/>
    <col min="9" max="9" width="12.00390625" style="27" customWidth="1"/>
    <col min="10" max="10" width="10.00390625" style="27" hidden="1" customWidth="1"/>
    <col min="11" max="14" width="9.50390625" style="27" hidden="1" customWidth="1"/>
    <col min="15" max="15" width="10.375" style="27" hidden="1" customWidth="1"/>
    <col min="16" max="16" width="8.125" style="27" hidden="1" customWidth="1"/>
    <col min="17" max="17" width="6.625" style="27" hidden="1" customWidth="1"/>
    <col min="18" max="18" width="8.25390625" style="11" hidden="1" customWidth="1"/>
    <col min="19" max="19" width="8.50390625" style="11" hidden="1" customWidth="1"/>
    <col min="20" max="20" width="9.25390625" style="28" hidden="1" customWidth="1"/>
    <col min="21" max="21" width="9.25390625" style="29" hidden="1" customWidth="1"/>
    <col min="22" max="22" width="9.50390625" style="12" customWidth="1"/>
    <col min="23" max="23" width="9.50390625" style="29" customWidth="1"/>
    <col min="24" max="24" width="13.625" style="51" customWidth="1"/>
    <col min="25" max="25" width="14.625" style="36" customWidth="1"/>
    <col min="26" max="26" width="9.00390625" style="7" hidden="1" customWidth="1"/>
    <col min="27" max="27" width="25.50390625" style="7" hidden="1" customWidth="1"/>
    <col min="28" max="28" width="9.50390625" style="37" hidden="1" customWidth="1"/>
    <col min="29" max="29" width="35.875" style="7" hidden="1" customWidth="1"/>
    <col min="30" max="30" width="16.25390625" style="7" hidden="1" customWidth="1"/>
    <col min="31" max="31" width="12.00390625" style="7" hidden="1" customWidth="1"/>
    <col min="32" max="32" width="14.625" style="7" hidden="1" customWidth="1"/>
    <col min="33" max="33" width="11.875" style="7" customWidth="1"/>
    <col min="34" max="35" width="9.00390625" style="13" customWidth="1"/>
    <col min="36" max="16384" width="9.00390625" style="13" customWidth="1"/>
  </cols>
  <sheetData>
    <row r="1" spans="2:23" ht="45" customHeight="1">
      <c r="B1" s="112" t="s">
        <v>121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2:23" ht="89.25" customHeight="1">
      <c r="B2" s="113" t="s">
        <v>143</v>
      </c>
      <c r="C2" s="113"/>
      <c r="D2" s="113"/>
      <c r="E2" s="113"/>
      <c r="F2" s="113"/>
      <c r="G2" s="114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2:24" ht="45" customHeight="1">
      <c r="B3" s="115" t="s">
        <v>120</v>
      </c>
      <c r="C3" s="115" t="s">
        <v>24</v>
      </c>
      <c r="D3" s="115" t="s">
        <v>126</v>
      </c>
      <c r="E3" s="115" t="s">
        <v>135</v>
      </c>
      <c r="F3" s="117" t="s">
        <v>25</v>
      </c>
      <c r="G3" s="119" t="s">
        <v>123</v>
      </c>
      <c r="H3" s="108" t="s">
        <v>128</v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10" t="s">
        <v>127</v>
      </c>
      <c r="X3" s="53"/>
    </row>
    <row r="4" spans="1:31" ht="39" customHeight="1">
      <c r="A4" s="15" t="s">
        <v>113</v>
      </c>
      <c r="B4" s="116"/>
      <c r="C4" s="116" t="s">
        <v>116</v>
      </c>
      <c r="D4" s="116" t="s">
        <v>114</v>
      </c>
      <c r="E4" s="116" t="s">
        <v>115</v>
      </c>
      <c r="F4" s="118" t="s">
        <v>117</v>
      </c>
      <c r="G4" s="120"/>
      <c r="H4" s="57" t="s">
        <v>124</v>
      </c>
      <c r="I4" s="48" t="s">
        <v>125</v>
      </c>
      <c r="J4" s="14" t="s">
        <v>26</v>
      </c>
      <c r="K4" s="14" t="s">
        <v>27</v>
      </c>
      <c r="L4" s="14" t="s">
        <v>18</v>
      </c>
      <c r="M4" s="14" t="s">
        <v>19</v>
      </c>
      <c r="N4" s="14" t="s">
        <v>20</v>
      </c>
      <c r="O4" s="14" t="s">
        <v>21</v>
      </c>
      <c r="P4" s="14" t="s">
        <v>22</v>
      </c>
      <c r="Q4" s="14" t="s">
        <v>28</v>
      </c>
      <c r="R4" s="16" t="s">
        <v>29</v>
      </c>
      <c r="S4" s="16" t="s">
        <v>30</v>
      </c>
      <c r="T4" s="17" t="s">
        <v>31</v>
      </c>
      <c r="U4" s="18" t="s">
        <v>32</v>
      </c>
      <c r="V4" s="50" t="s">
        <v>118</v>
      </c>
      <c r="W4" s="111"/>
      <c r="X4" s="53"/>
      <c r="Y4" s="6"/>
      <c r="Z4" s="38" t="s">
        <v>33</v>
      </c>
      <c r="AA4" s="38" t="s">
        <v>34</v>
      </c>
      <c r="AB4" s="39" t="s">
        <v>35</v>
      </c>
      <c r="AC4" s="38" t="s">
        <v>36</v>
      </c>
      <c r="AD4" s="40" t="s">
        <v>37</v>
      </c>
      <c r="AE4" s="40" t="s">
        <v>38</v>
      </c>
    </row>
    <row r="5" spans="1:32" ht="73.5" customHeight="1">
      <c r="A5" s="20" t="s">
        <v>39</v>
      </c>
      <c r="B5" s="56" t="s">
        <v>122</v>
      </c>
      <c r="C5" s="74" t="s">
        <v>144</v>
      </c>
      <c r="D5" s="73"/>
      <c r="E5" s="21"/>
      <c r="F5" s="8">
        <f>VLOOKUP(C5,$AA$5:$AB$43,2,FALSE)</f>
        <v>0.03</v>
      </c>
      <c r="G5" s="9">
        <f>ROUND(E5-J5,2)</f>
        <v>0</v>
      </c>
      <c r="H5" s="9">
        <f>K5+L5+M5+N5</f>
        <v>0</v>
      </c>
      <c r="I5" s="9">
        <f>IF(B5="科研合同（未办理免税认定）首次开票（应缴印花税）",ROUND(D5*3/10000,2),0)</f>
        <v>0</v>
      </c>
      <c r="J5" s="10">
        <f>ROUND(E5/(1+F5),2)</f>
        <v>0</v>
      </c>
      <c r="K5" s="10">
        <f>ROUND(G5*0.07,2)</f>
        <v>0</v>
      </c>
      <c r="L5" s="10">
        <f>ROUND(G5*0.02,2)</f>
        <v>0</v>
      </c>
      <c r="M5" s="10">
        <f>ROUND(G5*0.03,2)</f>
        <v>0</v>
      </c>
      <c r="N5" s="10">
        <f>ROUND(G5*0.005,2)</f>
        <v>0</v>
      </c>
      <c r="O5" s="10">
        <f>G5*0.125</f>
        <v>0</v>
      </c>
      <c r="P5" s="10">
        <f>I5+H5</f>
        <v>0</v>
      </c>
      <c r="Q5" s="10" t="s">
        <v>40</v>
      </c>
      <c r="R5" s="32" t="s">
        <v>41</v>
      </c>
      <c r="S5" s="32" t="s">
        <v>42</v>
      </c>
      <c r="T5" s="33">
        <v>43526</v>
      </c>
      <c r="U5" s="34" t="str">
        <f>IF(T5="","",IF(T5="/","",IF(T5&lt;$AF$5,"超期",IF((T5-$AF$5)&lt;7,"即将到款",""))))</f>
        <v>超期</v>
      </c>
      <c r="V5" s="35">
        <f>H5+I5</f>
        <v>0</v>
      </c>
      <c r="W5" s="49">
        <f>V5+G5</f>
        <v>0</v>
      </c>
      <c r="X5" s="54" t="str">
        <f>IF(D5&lt;E5,"合同总金额或开票金额有误！请核对！"," ")</f>
        <v> </v>
      </c>
      <c r="Y5" s="41"/>
      <c r="Z5" s="42" t="s">
        <v>43</v>
      </c>
      <c r="AA5" s="42" t="s">
        <v>23</v>
      </c>
      <c r="AB5" s="43">
        <v>0.03</v>
      </c>
      <c r="AC5" s="42" t="s">
        <v>44</v>
      </c>
      <c r="AD5" s="72" t="s">
        <v>141</v>
      </c>
      <c r="AE5" s="40"/>
      <c r="AF5" s="36">
        <f ca="1">TODAY()</f>
        <v>43567</v>
      </c>
    </row>
    <row r="6" spans="1:33" s="19" customFormat="1" ht="45" customHeight="1">
      <c r="A6" s="22"/>
      <c r="B6" s="23"/>
      <c r="C6" s="24"/>
      <c r="D6" s="25"/>
      <c r="E6" s="26"/>
      <c r="F6" s="13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1"/>
      <c r="S6" s="11"/>
      <c r="T6" s="28"/>
      <c r="U6" s="29"/>
      <c r="V6" s="12"/>
      <c r="W6" s="29"/>
      <c r="X6" s="52"/>
      <c r="Y6" s="41"/>
      <c r="Z6" s="44" t="s">
        <v>43</v>
      </c>
      <c r="AA6" s="45" t="s">
        <v>112</v>
      </c>
      <c r="AB6" s="46">
        <v>0.03</v>
      </c>
      <c r="AC6" s="44" t="s">
        <v>44</v>
      </c>
      <c r="AD6" s="72" t="s">
        <v>142</v>
      </c>
      <c r="AE6" s="40"/>
      <c r="AF6" s="40"/>
      <c r="AG6" s="40"/>
    </row>
    <row r="7" spans="1:33" s="19" customFormat="1" ht="45" customHeight="1">
      <c r="A7" s="22"/>
      <c r="B7" s="23"/>
      <c r="C7" s="24"/>
      <c r="D7" s="25"/>
      <c r="E7" s="26"/>
      <c r="F7" s="13"/>
      <c r="G7" s="30"/>
      <c r="H7" s="31"/>
      <c r="I7" s="27"/>
      <c r="J7" s="27"/>
      <c r="K7" s="27"/>
      <c r="L7" s="27"/>
      <c r="M7" s="27"/>
      <c r="N7" s="27"/>
      <c r="O7" s="27"/>
      <c r="P7" s="27"/>
      <c r="Q7" s="27"/>
      <c r="R7" s="11"/>
      <c r="S7" s="11"/>
      <c r="T7" s="28"/>
      <c r="U7" s="29"/>
      <c r="V7" s="12"/>
      <c r="W7" s="29"/>
      <c r="X7" s="52"/>
      <c r="Y7" s="41"/>
      <c r="Z7" s="44" t="s">
        <v>43</v>
      </c>
      <c r="AA7" s="44" t="s">
        <v>49</v>
      </c>
      <c r="AB7" s="46">
        <v>0.03</v>
      </c>
      <c r="AC7" s="44" t="s">
        <v>44</v>
      </c>
      <c r="AD7" s="55" t="s">
        <v>119</v>
      </c>
      <c r="AE7" s="40"/>
      <c r="AF7" s="40"/>
      <c r="AG7" s="40"/>
    </row>
    <row r="8" spans="1:33" s="19" customFormat="1" ht="45" customHeight="1">
      <c r="A8" s="22"/>
      <c r="B8" s="23"/>
      <c r="C8" s="24"/>
      <c r="D8" s="25"/>
      <c r="E8" s="26"/>
      <c r="F8" s="13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1"/>
      <c r="S8" s="11"/>
      <c r="T8" s="28"/>
      <c r="U8" s="29"/>
      <c r="V8" s="12"/>
      <c r="W8" s="29"/>
      <c r="X8" s="52"/>
      <c r="Y8" s="41"/>
      <c r="Z8" s="44" t="s">
        <v>43</v>
      </c>
      <c r="AA8" s="44" t="s">
        <v>53</v>
      </c>
      <c r="AB8" s="46">
        <v>0.03</v>
      </c>
      <c r="AC8" s="44" t="s">
        <v>46</v>
      </c>
      <c r="AD8" s="40"/>
      <c r="AE8" s="40"/>
      <c r="AF8" s="40"/>
      <c r="AG8" s="40"/>
    </row>
    <row r="9" spans="1:33" s="19" customFormat="1" ht="45" customHeight="1">
      <c r="A9" s="22"/>
      <c r="B9" s="23"/>
      <c r="C9" s="24"/>
      <c r="D9" s="25"/>
      <c r="E9" s="26"/>
      <c r="F9" s="13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11"/>
      <c r="S9" s="11"/>
      <c r="T9" s="28"/>
      <c r="U9" s="29"/>
      <c r="V9" s="12"/>
      <c r="W9" s="29"/>
      <c r="X9" s="52"/>
      <c r="Y9" s="41"/>
      <c r="Z9" s="44" t="s">
        <v>43</v>
      </c>
      <c r="AA9" s="44" t="s">
        <v>57</v>
      </c>
      <c r="AB9" s="46">
        <v>0.03</v>
      </c>
      <c r="AC9" s="44" t="s">
        <v>58</v>
      </c>
      <c r="AD9" s="40" t="s">
        <v>50</v>
      </c>
      <c r="AE9" s="40" t="s">
        <v>51</v>
      </c>
      <c r="AF9" s="40" t="s">
        <v>52</v>
      </c>
      <c r="AG9" s="40"/>
    </row>
    <row r="10" spans="1:33" s="19" customFormat="1" ht="45" customHeight="1">
      <c r="A10" s="22"/>
      <c r="B10" s="23"/>
      <c r="C10" s="24"/>
      <c r="D10" s="25"/>
      <c r="E10" s="26"/>
      <c r="F10" s="13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11"/>
      <c r="S10" s="11"/>
      <c r="T10" s="28"/>
      <c r="U10" s="29"/>
      <c r="V10" s="12"/>
      <c r="W10" s="29"/>
      <c r="X10" s="52"/>
      <c r="Y10" s="41"/>
      <c r="Z10" s="44" t="s">
        <v>43</v>
      </c>
      <c r="AA10" s="44" t="s">
        <v>45</v>
      </c>
      <c r="AB10" s="46">
        <v>0.03</v>
      </c>
      <c r="AC10" s="44" t="s">
        <v>44</v>
      </c>
      <c r="AD10" s="40" t="s">
        <v>54</v>
      </c>
      <c r="AE10" s="40" t="s">
        <v>55</v>
      </c>
      <c r="AF10" s="40" t="s">
        <v>56</v>
      </c>
      <c r="AG10" s="40"/>
    </row>
    <row r="11" spans="1:33" s="19" customFormat="1" ht="45" customHeight="1">
      <c r="A11" s="22"/>
      <c r="B11" s="23"/>
      <c r="C11" s="24"/>
      <c r="D11" s="25"/>
      <c r="E11" s="26"/>
      <c r="F11" s="13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11"/>
      <c r="S11" s="11"/>
      <c r="T11" s="28"/>
      <c r="U11" s="29"/>
      <c r="V11" s="12"/>
      <c r="W11" s="29"/>
      <c r="X11" s="52"/>
      <c r="Y11" s="41"/>
      <c r="Z11" s="44" t="s">
        <v>43</v>
      </c>
      <c r="AA11" s="44" t="s">
        <v>62</v>
      </c>
      <c r="AB11" s="46">
        <v>0.03</v>
      </c>
      <c r="AC11" s="44" t="s">
        <v>44</v>
      </c>
      <c r="AD11" s="40"/>
      <c r="AE11" s="40"/>
      <c r="AF11" s="40"/>
      <c r="AG11" s="40"/>
    </row>
    <row r="12" spans="1:33" s="19" customFormat="1" ht="45" customHeight="1">
      <c r="A12" s="22"/>
      <c r="B12" s="23"/>
      <c r="C12" s="24"/>
      <c r="D12" s="25"/>
      <c r="E12" s="26"/>
      <c r="F12" s="13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11"/>
      <c r="S12" s="11"/>
      <c r="T12" s="28"/>
      <c r="U12" s="29"/>
      <c r="V12" s="12"/>
      <c r="W12" s="29"/>
      <c r="X12" s="52"/>
      <c r="Y12" s="41"/>
      <c r="Z12" s="44" t="s">
        <v>43</v>
      </c>
      <c r="AA12" s="44" t="s">
        <v>63</v>
      </c>
      <c r="AB12" s="46">
        <v>0.03</v>
      </c>
      <c r="AC12" s="44" t="s">
        <v>46</v>
      </c>
      <c r="AD12" s="40" t="s">
        <v>59</v>
      </c>
      <c r="AE12" s="40" t="s">
        <v>60</v>
      </c>
      <c r="AF12" s="40" t="s">
        <v>61</v>
      </c>
      <c r="AG12" s="40"/>
    </row>
    <row r="13" spans="1:33" s="19" customFormat="1" ht="45" customHeight="1">
      <c r="A13" s="22"/>
      <c r="B13" s="23"/>
      <c r="C13" s="24"/>
      <c r="D13" s="25"/>
      <c r="E13" s="26"/>
      <c r="F13" s="13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11"/>
      <c r="S13" s="11"/>
      <c r="T13" s="28"/>
      <c r="U13" s="29"/>
      <c r="V13" s="12"/>
      <c r="W13" s="29"/>
      <c r="X13" s="52"/>
      <c r="Y13" s="41"/>
      <c r="Z13" s="44" t="s">
        <v>43</v>
      </c>
      <c r="AA13" s="45" t="s">
        <v>110</v>
      </c>
      <c r="AB13" s="46">
        <v>0</v>
      </c>
      <c r="AC13" s="44" t="s">
        <v>44</v>
      </c>
      <c r="AD13" s="40"/>
      <c r="AE13" s="40"/>
      <c r="AF13" s="40"/>
      <c r="AG13" s="40"/>
    </row>
    <row r="14" spans="1:33" s="19" customFormat="1" ht="45" customHeight="1">
      <c r="A14" s="22"/>
      <c r="B14" s="23"/>
      <c r="C14" s="24"/>
      <c r="D14" s="25"/>
      <c r="E14" s="26"/>
      <c r="F14" s="13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11"/>
      <c r="S14" s="11"/>
      <c r="T14" s="28"/>
      <c r="U14" s="29"/>
      <c r="V14" s="12"/>
      <c r="W14" s="29"/>
      <c r="X14" s="52"/>
      <c r="Y14" s="41"/>
      <c r="Z14" s="44" t="s">
        <v>43</v>
      </c>
      <c r="AA14" s="45" t="s">
        <v>111</v>
      </c>
      <c r="AB14" s="46">
        <v>0</v>
      </c>
      <c r="AC14" s="44" t="s">
        <v>46</v>
      </c>
      <c r="AD14" s="40" t="s">
        <v>64</v>
      </c>
      <c r="AE14" s="40"/>
      <c r="AF14" s="40"/>
      <c r="AG14" s="40"/>
    </row>
    <row r="15" spans="1:33" s="19" customFormat="1" ht="45" customHeight="1">
      <c r="A15" s="22"/>
      <c r="B15" s="23"/>
      <c r="C15" s="24"/>
      <c r="D15" s="25"/>
      <c r="E15" s="26"/>
      <c r="F15" s="13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11"/>
      <c r="S15" s="11"/>
      <c r="T15" s="28"/>
      <c r="U15" s="29"/>
      <c r="V15" s="12"/>
      <c r="W15" s="29"/>
      <c r="X15" s="52"/>
      <c r="Y15" s="41"/>
      <c r="Z15" s="44" t="s">
        <v>65</v>
      </c>
      <c r="AA15" s="44" t="s">
        <v>66</v>
      </c>
      <c r="AB15" s="46">
        <v>0.03</v>
      </c>
      <c r="AC15" s="44" t="s">
        <v>67</v>
      </c>
      <c r="AD15" s="40"/>
      <c r="AE15" s="40"/>
      <c r="AF15" s="40"/>
      <c r="AG15" s="40"/>
    </row>
    <row r="16" spans="1:33" s="19" customFormat="1" ht="45" customHeight="1">
      <c r="A16" s="22"/>
      <c r="B16" s="23"/>
      <c r="C16" s="24"/>
      <c r="D16" s="25"/>
      <c r="E16" s="26"/>
      <c r="F16" s="13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11"/>
      <c r="S16" s="11"/>
      <c r="T16" s="28"/>
      <c r="U16" s="29"/>
      <c r="V16" s="12"/>
      <c r="W16" s="29"/>
      <c r="X16" s="52"/>
      <c r="Y16" s="41"/>
      <c r="Z16" s="44" t="s">
        <v>65</v>
      </c>
      <c r="AA16" s="44" t="s">
        <v>68</v>
      </c>
      <c r="AB16" s="46">
        <v>0.03</v>
      </c>
      <c r="AC16" s="44" t="s">
        <v>67</v>
      </c>
      <c r="AD16" s="40"/>
      <c r="AE16" s="40"/>
      <c r="AF16" s="40"/>
      <c r="AG16" s="40"/>
    </row>
    <row r="17" spans="1:33" s="19" customFormat="1" ht="45" customHeight="1">
      <c r="A17" s="22"/>
      <c r="B17" s="23"/>
      <c r="C17" s="24"/>
      <c r="D17" s="25"/>
      <c r="E17" s="26"/>
      <c r="F17" s="13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11"/>
      <c r="S17" s="11"/>
      <c r="T17" s="28"/>
      <c r="U17" s="29"/>
      <c r="V17" s="12"/>
      <c r="W17" s="29"/>
      <c r="X17" s="52"/>
      <c r="Y17" s="41"/>
      <c r="Z17" s="44" t="s">
        <v>65</v>
      </c>
      <c r="AA17" s="44" t="s">
        <v>69</v>
      </c>
      <c r="AB17" s="46">
        <v>0.03</v>
      </c>
      <c r="AC17" s="44" t="s">
        <v>67</v>
      </c>
      <c r="AD17" s="40"/>
      <c r="AE17" s="40"/>
      <c r="AF17" s="40"/>
      <c r="AG17" s="40"/>
    </row>
    <row r="18" spans="1:33" s="19" customFormat="1" ht="45" customHeight="1">
      <c r="A18" s="22"/>
      <c r="B18" s="23"/>
      <c r="C18" s="24"/>
      <c r="D18" s="25"/>
      <c r="E18" s="26"/>
      <c r="F18" s="13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11"/>
      <c r="S18" s="11"/>
      <c r="T18" s="28"/>
      <c r="U18" s="29"/>
      <c r="V18" s="12"/>
      <c r="W18" s="29"/>
      <c r="X18" s="52"/>
      <c r="Y18" s="41"/>
      <c r="Z18" s="44" t="s">
        <v>65</v>
      </c>
      <c r="AA18" s="44" t="s">
        <v>70</v>
      </c>
      <c r="AB18" s="46">
        <v>0.03</v>
      </c>
      <c r="AC18" s="44" t="s">
        <v>67</v>
      </c>
      <c r="AD18" s="40"/>
      <c r="AE18" s="40"/>
      <c r="AF18" s="40"/>
      <c r="AG18" s="40"/>
    </row>
    <row r="19" spans="1:33" s="19" customFormat="1" ht="45" customHeight="1">
      <c r="A19" s="22"/>
      <c r="B19" s="23"/>
      <c r="C19" s="24"/>
      <c r="D19" s="25"/>
      <c r="E19" s="26"/>
      <c r="F19" s="13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11"/>
      <c r="S19" s="11"/>
      <c r="T19" s="28"/>
      <c r="U19" s="29"/>
      <c r="V19" s="12"/>
      <c r="W19" s="29"/>
      <c r="X19" s="52"/>
      <c r="Y19" s="41"/>
      <c r="Z19" s="44" t="s">
        <v>72</v>
      </c>
      <c r="AA19" s="44" t="s">
        <v>73</v>
      </c>
      <c r="AB19" s="46">
        <v>0.03</v>
      </c>
      <c r="AC19" s="44" t="s">
        <v>74</v>
      </c>
      <c r="AD19" s="40"/>
      <c r="AE19" s="40"/>
      <c r="AF19" s="40"/>
      <c r="AG19" s="40"/>
    </row>
    <row r="20" spans="1:33" s="19" customFormat="1" ht="45" customHeight="1">
      <c r="A20" s="22"/>
      <c r="B20" s="23"/>
      <c r="C20" s="24"/>
      <c r="D20" s="25"/>
      <c r="E20" s="26"/>
      <c r="F20" s="13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11"/>
      <c r="S20" s="11"/>
      <c r="T20" s="28"/>
      <c r="U20" s="29"/>
      <c r="V20" s="12"/>
      <c r="W20" s="29"/>
      <c r="X20" s="52"/>
      <c r="Y20" s="41"/>
      <c r="Z20" s="44" t="s">
        <v>75</v>
      </c>
      <c r="AA20" s="44" t="s">
        <v>48</v>
      </c>
      <c r="AB20" s="46">
        <v>0.05</v>
      </c>
      <c r="AC20" s="44" t="s">
        <v>76</v>
      </c>
      <c r="AD20" s="40"/>
      <c r="AE20" s="40"/>
      <c r="AF20" s="40"/>
      <c r="AG20" s="40"/>
    </row>
    <row r="21" spans="1:33" s="19" customFormat="1" ht="45" customHeight="1">
      <c r="A21" s="22"/>
      <c r="B21" s="23"/>
      <c r="C21" s="24"/>
      <c r="D21" s="25"/>
      <c r="E21" s="26"/>
      <c r="F21" s="13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11"/>
      <c r="S21" s="11"/>
      <c r="T21" s="28"/>
      <c r="U21" s="29"/>
      <c r="V21" s="12"/>
      <c r="W21" s="29"/>
      <c r="X21" s="52"/>
      <c r="Y21" s="41"/>
      <c r="Z21" s="44" t="s">
        <v>75</v>
      </c>
      <c r="AA21" s="44" t="s">
        <v>77</v>
      </c>
      <c r="AB21" s="46">
        <v>0.05</v>
      </c>
      <c r="AC21" s="44" t="s">
        <v>76</v>
      </c>
      <c r="AD21" s="40"/>
      <c r="AE21" s="40"/>
      <c r="AF21" s="40"/>
      <c r="AG21" s="40"/>
    </row>
    <row r="22" spans="1:33" s="19" customFormat="1" ht="45" customHeight="1">
      <c r="A22" s="22"/>
      <c r="B22" s="23"/>
      <c r="C22" s="24"/>
      <c r="D22" s="25"/>
      <c r="E22" s="26"/>
      <c r="F22" s="13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11"/>
      <c r="S22" s="11"/>
      <c r="T22" s="28"/>
      <c r="U22" s="29"/>
      <c r="V22" s="12"/>
      <c r="W22" s="29"/>
      <c r="X22" s="52"/>
      <c r="Y22" s="41"/>
      <c r="Z22" s="44" t="s">
        <v>65</v>
      </c>
      <c r="AA22" s="44" t="s">
        <v>78</v>
      </c>
      <c r="AB22" s="46">
        <v>0.06</v>
      </c>
      <c r="AC22" s="44" t="s">
        <v>79</v>
      </c>
      <c r="AD22" s="40"/>
      <c r="AE22" s="40"/>
      <c r="AF22" s="40"/>
      <c r="AG22" s="40"/>
    </row>
    <row r="23" spans="1:33" s="19" customFormat="1" ht="45" customHeight="1">
      <c r="A23" s="22"/>
      <c r="B23" s="23"/>
      <c r="C23" s="24"/>
      <c r="D23" s="25"/>
      <c r="E23" s="26"/>
      <c r="F23" s="13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11"/>
      <c r="S23" s="11"/>
      <c r="T23" s="28"/>
      <c r="U23" s="29"/>
      <c r="V23" s="12"/>
      <c r="W23" s="29"/>
      <c r="X23" s="52"/>
      <c r="Y23" s="41"/>
      <c r="Z23" s="44" t="s">
        <v>65</v>
      </c>
      <c r="AA23" s="44" t="s">
        <v>80</v>
      </c>
      <c r="AB23" s="46">
        <v>0.06</v>
      </c>
      <c r="AC23" s="44" t="s">
        <v>81</v>
      </c>
      <c r="AD23" s="40"/>
      <c r="AE23" s="40"/>
      <c r="AF23" s="40"/>
      <c r="AG23" s="40"/>
    </row>
    <row r="24" spans="1:33" s="19" customFormat="1" ht="45" customHeight="1">
      <c r="A24" s="22"/>
      <c r="B24" s="23"/>
      <c r="C24" s="24"/>
      <c r="D24" s="25"/>
      <c r="E24" s="26"/>
      <c r="F24" s="13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11"/>
      <c r="S24" s="11"/>
      <c r="T24" s="28"/>
      <c r="U24" s="29"/>
      <c r="V24" s="12"/>
      <c r="W24" s="29"/>
      <c r="X24" s="52"/>
      <c r="Y24" s="41"/>
      <c r="Z24" s="44" t="s">
        <v>65</v>
      </c>
      <c r="AA24" s="44" t="s">
        <v>82</v>
      </c>
      <c r="AB24" s="46">
        <v>0.06</v>
      </c>
      <c r="AC24" s="44" t="s">
        <v>83</v>
      </c>
      <c r="AD24" s="40"/>
      <c r="AE24" s="40"/>
      <c r="AF24" s="40"/>
      <c r="AG24" s="40"/>
    </row>
    <row r="25" spans="1:33" s="19" customFormat="1" ht="45" customHeight="1">
      <c r="A25" s="22"/>
      <c r="B25" s="23"/>
      <c r="C25" s="24"/>
      <c r="D25" s="25"/>
      <c r="E25" s="26"/>
      <c r="F25" s="13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11"/>
      <c r="S25" s="11"/>
      <c r="T25" s="28"/>
      <c r="U25" s="29"/>
      <c r="V25" s="12"/>
      <c r="W25" s="29"/>
      <c r="X25" s="52"/>
      <c r="Y25" s="41"/>
      <c r="Z25" s="44" t="s">
        <v>65</v>
      </c>
      <c r="AA25" s="44" t="s">
        <v>84</v>
      </c>
      <c r="AB25" s="46">
        <v>0.06</v>
      </c>
      <c r="AC25" s="44" t="s">
        <v>85</v>
      </c>
      <c r="AD25" s="40"/>
      <c r="AE25" s="40"/>
      <c r="AF25" s="40"/>
      <c r="AG25" s="40"/>
    </row>
    <row r="26" spans="1:33" s="19" customFormat="1" ht="45" customHeight="1">
      <c r="A26" s="22"/>
      <c r="B26" s="23"/>
      <c r="C26" s="24"/>
      <c r="D26" s="25"/>
      <c r="E26" s="26"/>
      <c r="F26" s="13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11"/>
      <c r="S26" s="11"/>
      <c r="T26" s="28"/>
      <c r="U26" s="29"/>
      <c r="V26" s="12"/>
      <c r="W26" s="29"/>
      <c r="X26" s="52"/>
      <c r="Y26" s="41"/>
      <c r="Z26" s="44" t="s">
        <v>65</v>
      </c>
      <c r="AA26" s="44" t="s">
        <v>86</v>
      </c>
      <c r="AB26" s="46">
        <v>0.06</v>
      </c>
      <c r="AC26" s="44" t="s">
        <v>85</v>
      </c>
      <c r="AD26" s="40"/>
      <c r="AE26" s="40"/>
      <c r="AF26" s="40"/>
      <c r="AG26" s="40"/>
    </row>
    <row r="27" spans="1:33" s="19" customFormat="1" ht="45" customHeight="1">
      <c r="A27" s="22"/>
      <c r="B27" s="23"/>
      <c r="C27" s="24"/>
      <c r="D27" s="25"/>
      <c r="E27" s="26"/>
      <c r="F27" s="13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11"/>
      <c r="S27" s="11"/>
      <c r="T27" s="28"/>
      <c r="U27" s="29"/>
      <c r="V27" s="12"/>
      <c r="W27" s="29"/>
      <c r="X27" s="52"/>
      <c r="Y27" s="41"/>
      <c r="Z27" s="44" t="s">
        <v>65</v>
      </c>
      <c r="AA27" s="44" t="s">
        <v>87</v>
      </c>
      <c r="AB27" s="46">
        <v>0.06</v>
      </c>
      <c r="AC27" s="44" t="s">
        <v>83</v>
      </c>
      <c r="AD27" s="40"/>
      <c r="AE27" s="40"/>
      <c r="AF27" s="40"/>
      <c r="AG27" s="40"/>
    </row>
    <row r="28" spans="1:33" s="19" customFormat="1" ht="45" customHeight="1">
      <c r="A28" s="22"/>
      <c r="B28" s="23"/>
      <c r="C28" s="24"/>
      <c r="D28" s="25"/>
      <c r="E28" s="26"/>
      <c r="F28" s="13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11"/>
      <c r="S28" s="11"/>
      <c r="T28" s="28"/>
      <c r="U28" s="29"/>
      <c r="V28" s="12"/>
      <c r="W28" s="29"/>
      <c r="X28" s="52"/>
      <c r="Y28" s="41"/>
      <c r="Z28" s="44" t="s">
        <v>65</v>
      </c>
      <c r="AA28" s="44" t="s">
        <v>47</v>
      </c>
      <c r="AB28" s="46">
        <v>0.06</v>
      </c>
      <c r="AC28" s="44" t="s">
        <v>88</v>
      </c>
      <c r="AD28" s="40"/>
      <c r="AE28" s="40"/>
      <c r="AF28" s="40"/>
      <c r="AG28" s="40"/>
    </row>
    <row r="29" spans="1:33" s="19" customFormat="1" ht="45" customHeight="1">
      <c r="A29" s="22"/>
      <c r="B29" s="23"/>
      <c r="C29" s="24"/>
      <c r="D29" s="25"/>
      <c r="E29" s="26"/>
      <c r="F29" s="13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11"/>
      <c r="S29" s="11"/>
      <c r="T29" s="28"/>
      <c r="U29" s="29"/>
      <c r="V29" s="12"/>
      <c r="W29" s="29"/>
      <c r="X29" s="52"/>
      <c r="Y29" s="41"/>
      <c r="Z29" s="44" t="s">
        <v>65</v>
      </c>
      <c r="AA29" s="44" t="s">
        <v>89</v>
      </c>
      <c r="AB29" s="46">
        <v>0.06</v>
      </c>
      <c r="AC29" s="44" t="s">
        <v>85</v>
      </c>
      <c r="AD29" s="40"/>
      <c r="AE29" s="40"/>
      <c r="AF29" s="40"/>
      <c r="AG29" s="40"/>
    </row>
    <row r="30" spans="1:33" s="19" customFormat="1" ht="45" customHeight="1">
      <c r="A30" s="22"/>
      <c r="B30" s="23"/>
      <c r="C30" s="24"/>
      <c r="D30" s="25"/>
      <c r="E30" s="26"/>
      <c r="F30" s="13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11"/>
      <c r="S30" s="11"/>
      <c r="T30" s="28"/>
      <c r="U30" s="29"/>
      <c r="V30" s="12"/>
      <c r="W30" s="29"/>
      <c r="X30" s="52"/>
      <c r="Y30" s="41"/>
      <c r="Z30" s="44" t="s">
        <v>65</v>
      </c>
      <c r="AA30" s="44" t="s">
        <v>90</v>
      </c>
      <c r="AB30" s="46">
        <v>0.06</v>
      </c>
      <c r="AC30" s="44" t="s">
        <v>83</v>
      </c>
      <c r="AD30" s="40"/>
      <c r="AE30" s="40"/>
      <c r="AF30" s="40"/>
      <c r="AG30" s="40"/>
    </row>
    <row r="31" spans="1:33" s="19" customFormat="1" ht="45" customHeight="1">
      <c r="A31" s="22"/>
      <c r="B31" s="23"/>
      <c r="C31" s="24"/>
      <c r="D31" s="25"/>
      <c r="E31" s="26"/>
      <c r="F31" s="13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11"/>
      <c r="S31" s="11"/>
      <c r="T31" s="28"/>
      <c r="U31" s="29"/>
      <c r="V31" s="12"/>
      <c r="W31" s="29"/>
      <c r="X31" s="52"/>
      <c r="Y31" s="41"/>
      <c r="Z31" s="44" t="s">
        <v>65</v>
      </c>
      <c r="AA31" s="44" t="s">
        <v>91</v>
      </c>
      <c r="AB31" s="46">
        <v>0.06</v>
      </c>
      <c r="AC31" s="44" t="s">
        <v>92</v>
      </c>
      <c r="AD31" s="40"/>
      <c r="AE31" s="40"/>
      <c r="AF31" s="40"/>
      <c r="AG31" s="40"/>
    </row>
    <row r="32" spans="1:33" s="19" customFormat="1" ht="45" customHeight="1">
      <c r="A32" s="22"/>
      <c r="B32" s="23"/>
      <c r="C32" s="24"/>
      <c r="D32" s="25"/>
      <c r="E32" s="26"/>
      <c r="F32" s="13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11"/>
      <c r="S32" s="11"/>
      <c r="T32" s="28"/>
      <c r="U32" s="29"/>
      <c r="V32" s="12"/>
      <c r="W32" s="29"/>
      <c r="X32" s="52"/>
      <c r="Y32" s="41"/>
      <c r="Z32" s="44" t="s">
        <v>65</v>
      </c>
      <c r="AA32" s="44" t="s">
        <v>93</v>
      </c>
      <c r="AB32" s="46">
        <v>0.06</v>
      </c>
      <c r="AC32" s="44" t="s">
        <v>94</v>
      </c>
      <c r="AD32" s="40"/>
      <c r="AE32" s="40"/>
      <c r="AF32" s="40"/>
      <c r="AG32" s="40"/>
    </row>
    <row r="33" spans="1:33" s="19" customFormat="1" ht="45" customHeight="1">
      <c r="A33" s="22"/>
      <c r="B33" s="23"/>
      <c r="C33" s="24"/>
      <c r="D33" s="25"/>
      <c r="E33" s="26"/>
      <c r="F33" s="13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11"/>
      <c r="S33" s="11"/>
      <c r="T33" s="28"/>
      <c r="U33" s="29"/>
      <c r="V33" s="12"/>
      <c r="W33" s="29"/>
      <c r="X33" s="52"/>
      <c r="Y33" s="41"/>
      <c r="Z33" s="44" t="s">
        <v>65</v>
      </c>
      <c r="AA33" s="44" t="s">
        <v>95</v>
      </c>
      <c r="AB33" s="46">
        <v>0.06</v>
      </c>
      <c r="AC33" s="44" t="s">
        <v>88</v>
      </c>
      <c r="AD33" s="40"/>
      <c r="AE33" s="40"/>
      <c r="AF33" s="40"/>
      <c r="AG33" s="40"/>
    </row>
    <row r="34" spans="1:33" s="19" customFormat="1" ht="45" customHeight="1">
      <c r="A34" s="22"/>
      <c r="B34" s="23"/>
      <c r="C34" s="24"/>
      <c r="D34" s="25"/>
      <c r="E34" s="26"/>
      <c r="F34" s="13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11"/>
      <c r="S34" s="11"/>
      <c r="T34" s="28"/>
      <c r="U34" s="29"/>
      <c r="V34" s="12"/>
      <c r="W34" s="29"/>
      <c r="X34" s="52"/>
      <c r="Y34" s="41"/>
      <c r="Z34" s="44" t="s">
        <v>65</v>
      </c>
      <c r="AA34" s="44" t="s">
        <v>96</v>
      </c>
      <c r="AB34" s="46">
        <v>0.06</v>
      </c>
      <c r="AC34" s="44" t="s">
        <v>88</v>
      </c>
      <c r="AD34" s="40"/>
      <c r="AE34" s="40"/>
      <c r="AF34" s="40"/>
      <c r="AG34" s="40"/>
    </row>
    <row r="35" spans="1:33" s="19" customFormat="1" ht="45" customHeight="1">
      <c r="A35" s="22"/>
      <c r="B35" s="23"/>
      <c r="C35" s="24"/>
      <c r="D35" s="25"/>
      <c r="E35" s="26"/>
      <c r="F35" s="13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11"/>
      <c r="S35" s="11"/>
      <c r="T35" s="28"/>
      <c r="U35" s="29"/>
      <c r="V35" s="12"/>
      <c r="W35" s="29"/>
      <c r="X35" s="52"/>
      <c r="Y35" s="41"/>
      <c r="Z35" s="44" t="s">
        <v>65</v>
      </c>
      <c r="AA35" s="44" t="s">
        <v>97</v>
      </c>
      <c r="AB35" s="46">
        <v>0.06</v>
      </c>
      <c r="AC35" s="44" t="s">
        <v>83</v>
      </c>
      <c r="AD35" s="40"/>
      <c r="AE35" s="40"/>
      <c r="AF35" s="40"/>
      <c r="AG35" s="40"/>
    </row>
    <row r="36" spans="1:33" s="19" customFormat="1" ht="45" customHeight="1">
      <c r="A36" s="22"/>
      <c r="B36" s="23"/>
      <c r="C36" s="24"/>
      <c r="D36" s="25"/>
      <c r="E36" s="26"/>
      <c r="F36" s="13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11"/>
      <c r="S36" s="11"/>
      <c r="T36" s="28"/>
      <c r="U36" s="29"/>
      <c r="V36" s="12"/>
      <c r="W36" s="29"/>
      <c r="X36" s="52"/>
      <c r="Y36" s="41"/>
      <c r="Z36" s="44" t="s">
        <v>65</v>
      </c>
      <c r="AA36" s="44" t="s">
        <v>71</v>
      </c>
      <c r="AB36" s="46">
        <v>0.06</v>
      </c>
      <c r="AC36" s="44" t="s">
        <v>83</v>
      </c>
      <c r="AD36" s="40"/>
      <c r="AE36" s="40"/>
      <c r="AF36" s="40"/>
      <c r="AG36" s="40"/>
    </row>
    <row r="37" spans="1:33" s="19" customFormat="1" ht="45" customHeight="1">
      <c r="A37" s="22"/>
      <c r="B37" s="23"/>
      <c r="C37" s="24"/>
      <c r="D37" s="25"/>
      <c r="E37" s="26"/>
      <c r="F37" s="13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11"/>
      <c r="S37" s="11"/>
      <c r="T37" s="28"/>
      <c r="U37" s="29"/>
      <c r="V37" s="12"/>
      <c r="W37" s="29"/>
      <c r="X37" s="52"/>
      <c r="Y37" s="41"/>
      <c r="Z37" s="44" t="s">
        <v>65</v>
      </c>
      <c r="AA37" s="44" t="s">
        <v>98</v>
      </c>
      <c r="AB37" s="46">
        <v>0.06</v>
      </c>
      <c r="AC37" s="44" t="s">
        <v>99</v>
      </c>
      <c r="AD37" s="40"/>
      <c r="AE37" s="40"/>
      <c r="AF37" s="40"/>
      <c r="AG37" s="40"/>
    </row>
    <row r="38" spans="1:33" s="19" customFormat="1" ht="45" customHeight="1">
      <c r="A38" s="22"/>
      <c r="B38" s="23"/>
      <c r="C38" s="24"/>
      <c r="D38" s="25"/>
      <c r="E38" s="26"/>
      <c r="F38" s="13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11"/>
      <c r="S38" s="11"/>
      <c r="T38" s="28"/>
      <c r="U38" s="29"/>
      <c r="V38" s="12"/>
      <c r="W38" s="29"/>
      <c r="X38" s="52"/>
      <c r="Y38" s="41"/>
      <c r="Z38" s="44" t="s">
        <v>75</v>
      </c>
      <c r="AA38" s="44" t="s">
        <v>100</v>
      </c>
      <c r="AB38" s="46">
        <v>0.09</v>
      </c>
      <c r="AC38" s="44" t="s">
        <v>101</v>
      </c>
      <c r="AD38" s="40"/>
      <c r="AE38" s="40"/>
      <c r="AF38" s="40"/>
      <c r="AG38" s="40"/>
    </row>
    <row r="39" spans="1:33" s="19" customFormat="1" ht="45" customHeight="1">
      <c r="A39" s="22"/>
      <c r="B39" s="23"/>
      <c r="C39" s="24"/>
      <c r="D39" s="25"/>
      <c r="E39" s="26"/>
      <c r="F39" s="13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11"/>
      <c r="S39" s="11"/>
      <c r="T39" s="28"/>
      <c r="U39" s="29"/>
      <c r="V39" s="12"/>
      <c r="W39" s="29"/>
      <c r="X39" s="52"/>
      <c r="Y39" s="41"/>
      <c r="Z39" s="44" t="s">
        <v>72</v>
      </c>
      <c r="AA39" s="44" t="s">
        <v>102</v>
      </c>
      <c r="AB39" s="46">
        <v>0.09</v>
      </c>
      <c r="AC39" s="44" t="s">
        <v>103</v>
      </c>
      <c r="AD39" s="40"/>
      <c r="AE39" s="40"/>
      <c r="AF39" s="40"/>
      <c r="AG39" s="40"/>
    </row>
    <row r="40" spans="1:33" s="19" customFormat="1" ht="45" customHeight="1">
      <c r="A40" s="22"/>
      <c r="B40" s="23"/>
      <c r="C40" s="24"/>
      <c r="D40" s="25"/>
      <c r="E40" s="26"/>
      <c r="F40" s="13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11"/>
      <c r="S40" s="11"/>
      <c r="T40" s="28"/>
      <c r="U40" s="29"/>
      <c r="V40" s="12"/>
      <c r="W40" s="29"/>
      <c r="X40" s="52"/>
      <c r="Y40" s="41"/>
      <c r="Z40" s="44" t="s">
        <v>72</v>
      </c>
      <c r="AA40" s="44" t="s">
        <v>104</v>
      </c>
      <c r="AB40" s="46">
        <v>0.09</v>
      </c>
      <c r="AC40" s="44" t="s">
        <v>105</v>
      </c>
      <c r="AD40" s="40"/>
      <c r="AE40" s="40"/>
      <c r="AF40" s="40"/>
      <c r="AG40" s="40"/>
    </row>
    <row r="41" spans="1:33" s="19" customFormat="1" ht="45" customHeight="1">
      <c r="A41" s="22"/>
      <c r="B41" s="23"/>
      <c r="C41" s="24"/>
      <c r="D41" s="25"/>
      <c r="E41" s="26"/>
      <c r="F41" s="13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11"/>
      <c r="S41" s="11"/>
      <c r="T41" s="28"/>
      <c r="U41" s="29"/>
      <c r="V41" s="12"/>
      <c r="W41" s="29"/>
      <c r="X41" s="52"/>
      <c r="Y41" s="41"/>
      <c r="Z41" s="44" t="s">
        <v>65</v>
      </c>
      <c r="AA41" s="44" t="s">
        <v>106</v>
      </c>
      <c r="AB41" s="46">
        <v>0.13</v>
      </c>
      <c r="AC41" s="44" t="s">
        <v>107</v>
      </c>
      <c r="AD41" s="40"/>
      <c r="AE41" s="40"/>
      <c r="AF41" s="40"/>
      <c r="AG41" s="40"/>
    </row>
    <row r="42" spans="1:33" s="19" customFormat="1" ht="45" customHeight="1">
      <c r="A42" s="22"/>
      <c r="B42" s="23"/>
      <c r="C42" s="24"/>
      <c r="D42" s="25"/>
      <c r="E42" s="26"/>
      <c r="F42" s="13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11"/>
      <c r="S42" s="11"/>
      <c r="T42" s="28"/>
      <c r="U42" s="29"/>
      <c r="V42" s="12"/>
      <c r="W42" s="29"/>
      <c r="X42" s="52"/>
      <c r="Y42" s="41"/>
      <c r="Z42" s="44" t="s">
        <v>65</v>
      </c>
      <c r="AA42" s="44" t="s">
        <v>108</v>
      </c>
      <c r="AB42" s="46">
        <v>0.13</v>
      </c>
      <c r="AC42" s="44" t="s">
        <v>109</v>
      </c>
      <c r="AD42" s="40"/>
      <c r="AE42" s="40"/>
      <c r="AF42" s="40"/>
      <c r="AG42" s="40"/>
    </row>
    <row r="43" spans="1:33" s="19" customFormat="1" ht="45" customHeight="1">
      <c r="A43" s="22"/>
      <c r="B43" s="23"/>
      <c r="C43" s="24"/>
      <c r="D43" s="25"/>
      <c r="E43" s="26"/>
      <c r="F43" s="13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11"/>
      <c r="S43" s="11"/>
      <c r="T43" s="28"/>
      <c r="U43" s="29"/>
      <c r="V43" s="12"/>
      <c r="W43" s="29"/>
      <c r="X43" s="52"/>
      <c r="Y43" s="41"/>
      <c r="Z43" s="44"/>
      <c r="AA43" s="44"/>
      <c r="AB43" s="46"/>
      <c r="AC43" s="44"/>
      <c r="AD43" s="40"/>
      <c r="AE43" s="40"/>
      <c r="AF43" s="40"/>
      <c r="AG43" s="40"/>
    </row>
    <row r="44" spans="1:33" s="19" customFormat="1" ht="45" customHeight="1">
      <c r="A44" s="22"/>
      <c r="B44" s="23"/>
      <c r="C44" s="24"/>
      <c r="D44" s="25"/>
      <c r="E44" s="26"/>
      <c r="F44" s="13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11"/>
      <c r="S44" s="11"/>
      <c r="T44" s="28"/>
      <c r="U44" s="29"/>
      <c r="V44" s="12"/>
      <c r="W44" s="29"/>
      <c r="X44" s="52"/>
      <c r="Y44" s="41"/>
      <c r="Z44" s="40"/>
      <c r="AA44" s="40"/>
      <c r="AB44" s="47"/>
      <c r="AC44" s="40"/>
      <c r="AD44" s="40"/>
      <c r="AE44" s="40"/>
      <c r="AF44" s="40"/>
      <c r="AG44" s="40"/>
    </row>
    <row r="45" spans="1:33" s="19" customFormat="1" ht="45" customHeight="1">
      <c r="A45" s="22"/>
      <c r="B45" s="23"/>
      <c r="C45" s="24"/>
      <c r="D45" s="25"/>
      <c r="E45" s="26"/>
      <c r="F45" s="13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11"/>
      <c r="S45" s="11"/>
      <c r="T45" s="28"/>
      <c r="U45" s="29"/>
      <c r="V45" s="12"/>
      <c r="W45" s="29"/>
      <c r="X45" s="52"/>
      <c r="Y45" s="41"/>
      <c r="Z45" s="40"/>
      <c r="AA45" s="40"/>
      <c r="AB45" s="47"/>
      <c r="AC45" s="40"/>
      <c r="AD45" s="40"/>
      <c r="AE45" s="40"/>
      <c r="AF45" s="40"/>
      <c r="AG45" s="40"/>
    </row>
  </sheetData>
  <sheetProtection/>
  <protectedRanges>
    <protectedRange password="CF7A" sqref="A1:E65536" name="区域1"/>
    <protectedRange password="CF7A" sqref="R1:R65536" name="区域2"/>
  </protectedRanges>
  <mergeCells count="10">
    <mergeCell ref="H3:V3"/>
    <mergeCell ref="W3:W4"/>
    <mergeCell ref="B1:W1"/>
    <mergeCell ref="B2:W2"/>
    <mergeCell ref="B3:B4"/>
    <mergeCell ref="D3:D4"/>
    <mergeCell ref="E3:E4"/>
    <mergeCell ref="C3:C4"/>
    <mergeCell ref="F3:F4"/>
    <mergeCell ref="G3:G4"/>
  </mergeCells>
  <conditionalFormatting sqref="R4:R65536">
    <cfRule type="containsText" priority="5" dxfId="5" operator="containsText" text="欠">
      <formula>NOT(ISERROR(SEARCH("欠",R4)))</formula>
    </cfRule>
  </conditionalFormatting>
  <conditionalFormatting sqref="U4:U65536">
    <cfRule type="cellIs" priority="4" dxfId="6" operator="equal" stopIfTrue="1">
      <formula>"超期"</formula>
    </cfRule>
  </conditionalFormatting>
  <conditionalFormatting sqref="W3 J4:V5 A1:A65536 B5:B65536 C3:H3 B1:B3 Y1:IV5 W5:X5 X1:X3 C5:I5 C4:F4 H4:I4 C6:IV65536">
    <cfRule type="cellIs" priority="12" dxfId="5" operator="equal">
      <formula>$AF$9</formula>
    </cfRule>
    <cfRule type="cellIs" priority="13" dxfId="5" operator="equal">
      <formula>$AE$10</formula>
    </cfRule>
  </conditionalFormatting>
  <conditionalFormatting sqref="X5">
    <cfRule type="cellIs" priority="1" dxfId="5" operator="equal" stopIfTrue="1">
      <formula>"合同总金额或开票金额有误！请核对！"</formula>
    </cfRule>
  </conditionalFormatting>
  <dataValidations count="8">
    <dataValidation type="custom" allowBlank="1" showInputMessage="1" showErrorMessage="1" sqref="F65460:F65536">
      <formula1>VLOOKUP(E65461,AA65461:AB65499,3,0)</formula1>
    </dataValidation>
    <dataValidation type="custom" allowBlank="1" showInputMessage="1" showErrorMessage="1" sqref="F6:F65459">
      <formula1>VLOOKUP(E7,Z48:AA86,3,0)</formula1>
    </dataValidation>
    <dataValidation type="list" allowBlank="1" showInputMessage="1" showErrorMessage="1" sqref="Q5:Q65536">
      <formula1>$AD$9:$AE$9</formula1>
    </dataValidation>
    <dataValidation type="list" allowBlank="1" showInputMessage="1" showErrorMessage="1" sqref="R5:R65536">
      <formula1>$AD$10:$AF$10</formula1>
    </dataValidation>
    <dataValidation type="list" allowBlank="1" showInputMessage="1" showErrorMessage="1" sqref="C5 E6:E65536">
      <formula1>$AA$5:$AA$43</formula1>
    </dataValidation>
    <dataValidation type="custom" allowBlank="1" showInputMessage="1" showErrorMessage="1" sqref="F5">
      <formula1>VLOOKUP(#REF!,AA5:AB45,3,0)</formula1>
    </dataValidation>
    <dataValidation type="list" allowBlank="1" showInputMessage="1" showErrorMessage="1" sqref="A1:A65536">
      <formula1>$AD$4:$AE$4</formula1>
    </dataValidation>
    <dataValidation type="list" allowBlank="1" showInputMessage="1" showErrorMessage="1" sqref="B5:B65536">
      <formula1>$AD$5:$AD$7</formula1>
    </dataValidation>
  </dataValidations>
  <printOptions/>
  <pageMargins left="0.7" right="0.7" top="0.75" bottom="0.75" header="0.3" footer="0.3"/>
  <pageSetup horizontalDpi="180" verticalDpi="180" orientation="portrait" paperSize="1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2009-06-21T08:36:24Z</cp:lastPrinted>
  <dcterms:created xsi:type="dcterms:W3CDTF">1996-12-17T01:32:42Z</dcterms:created>
  <dcterms:modified xsi:type="dcterms:W3CDTF">2019-04-12T03:14:30Z</dcterms:modified>
  <cp:category/>
  <cp:version/>
  <cp:contentType/>
  <cp:contentStatus/>
</cp:coreProperties>
</file>